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actividades " sheetId="2" r:id="rId5"/>
    <sheet state="visible" name="Hoja 2" sheetId="3" r:id="rId6"/>
  </sheets>
  <definedNames/>
  <calcPr/>
  <extLst>
    <ext uri="GoogleSheetsCustomDataVersion1">
      <go:sheetsCustomData xmlns:go="http://customooxmlschemas.google.com/" r:id="rId7" roundtripDataSignature="AMtx7mhEeAAHs2IZgsXcreCjSnnbRB/LHw=="/>
    </ext>
  </extLst>
</workbook>
</file>

<file path=xl/sharedStrings.xml><?xml version="1.0" encoding="utf-8"?>
<sst xmlns="http://schemas.openxmlformats.org/spreadsheetml/2006/main" count="127" uniqueCount="102">
  <si>
    <t>actividad</t>
  </si>
  <si>
    <t>Plantilla de personal</t>
  </si>
  <si>
    <t>Subactividad</t>
  </si>
  <si>
    <t>Horas</t>
  </si>
  <si>
    <t xml:space="preserve">logotipo </t>
  </si>
  <si>
    <t>diseño del logotipo</t>
  </si>
  <si>
    <t>Costos iniciales</t>
  </si>
  <si>
    <t>presentación y correcciones al logotipo</t>
  </si>
  <si>
    <t>interfaces de usuario</t>
  </si>
  <si>
    <t>Nombre</t>
  </si>
  <si>
    <t>diseño de interfaces de cliente (1)</t>
  </si>
  <si>
    <t>Cargo</t>
  </si>
  <si>
    <t>Sueldo</t>
  </si>
  <si>
    <t>Pago semanal</t>
  </si>
  <si>
    <t>diseño de interfaces de cliente (2)</t>
  </si>
  <si>
    <t>diseño de interfaces de administrador</t>
  </si>
  <si>
    <t>implementación de interfaces de cliente (1)</t>
  </si>
  <si>
    <t>implementación de interfaces de cliente (2)</t>
  </si>
  <si>
    <t>implementación de interfaces de cliente (3)</t>
  </si>
  <si>
    <t>implementación de interfaces de cliente (4)</t>
  </si>
  <si>
    <t>implementación de interfaces de administrador</t>
  </si>
  <si>
    <t xml:space="preserve">creación de la base de datos </t>
  </si>
  <si>
    <t>Pago Mensual</t>
  </si>
  <si>
    <t>Concepto</t>
  </si>
  <si>
    <t>diseño de la bd</t>
  </si>
  <si>
    <t xml:space="preserve">implementación de la bd </t>
  </si>
  <si>
    <t>implementación funcionalidades de admin</t>
  </si>
  <si>
    <t>Unidades</t>
  </si>
  <si>
    <t>Importe</t>
  </si>
  <si>
    <t>Costo total</t>
  </si>
  <si>
    <t>abcm clientes (1)</t>
  </si>
  <si>
    <t>abcm clientes (2)</t>
  </si>
  <si>
    <t>Raúl Fernando Campos Magaña</t>
  </si>
  <si>
    <t>abcm clientes (3)</t>
  </si>
  <si>
    <t>abcm clientes (4)</t>
  </si>
  <si>
    <t>abcm artículos (1)</t>
  </si>
  <si>
    <t>abcm artículos (2)</t>
  </si>
  <si>
    <t>Programador</t>
  </si>
  <si>
    <t>abcm artículos (3)</t>
  </si>
  <si>
    <t>abcm artículos (4)</t>
  </si>
  <si>
    <t>implementación de funcionalidades del cliente</t>
  </si>
  <si>
    <t>reportes de ventas (1)</t>
  </si>
  <si>
    <t>reportes de ventas (2)</t>
  </si>
  <si>
    <t>reportes de ventas (3)</t>
  </si>
  <si>
    <t>reportes de ventas (4)</t>
  </si>
  <si>
    <t>reportes de ventas (5)</t>
  </si>
  <si>
    <t>graficación de reportes de ventas (1)</t>
  </si>
  <si>
    <t>graficación de reportes de ventas (2)</t>
  </si>
  <si>
    <t>graficación de reportes de ventas (3)</t>
  </si>
  <si>
    <t>graficación de reportes de ventas (4)</t>
  </si>
  <si>
    <t xml:space="preserve">registro del cliente </t>
  </si>
  <si>
    <t>implementación del carrito de compras (1)</t>
  </si>
  <si>
    <t>implementación del carrito de compras (2)</t>
  </si>
  <si>
    <t>implementación del carrito de compras (3)</t>
  </si>
  <si>
    <t>implementación del carrito de compras (4)</t>
  </si>
  <si>
    <t xml:space="preserve">integración </t>
  </si>
  <si>
    <t xml:space="preserve">pruebas </t>
  </si>
  <si>
    <t xml:space="preserve">instalación o implementación </t>
  </si>
  <si>
    <t>Instalación de software requerido</t>
  </si>
  <si>
    <t>Configuración del software</t>
  </si>
  <si>
    <t>Total</t>
  </si>
  <si>
    <t>Mobiliario</t>
  </si>
  <si>
    <t>Nota: Las pruebas e  integración irán incluidas en todas las actividades</t>
  </si>
  <si>
    <t>Jennifer Melissa Dimas Salas</t>
  </si>
  <si>
    <t>Escritorio</t>
  </si>
  <si>
    <t>Fuente</t>
  </si>
  <si>
    <t>Luis Eduardo Pérez Monzalvo</t>
  </si>
  <si>
    <t>Jefe de proyecto</t>
  </si>
  <si>
    <t>Sillas</t>
  </si>
  <si>
    <t>Antonio Emiko Ochoa Adame</t>
  </si>
  <si>
    <t>Mesa de juntas c/sillas</t>
  </si>
  <si>
    <t xml:space="preserve">Josué Villa Hernández </t>
  </si>
  <si>
    <t>Impresora</t>
  </si>
  <si>
    <t>Javier Ulises López fernández</t>
  </si>
  <si>
    <t>Cartuchos</t>
  </si>
  <si>
    <t>Licencias</t>
  </si>
  <si>
    <t>Costos de operación</t>
  </si>
  <si>
    <t>FREE SOFTWARE</t>
  </si>
  <si>
    <t>Costo mensual</t>
  </si>
  <si>
    <t>Costo anual</t>
  </si>
  <si>
    <t>Equipo de cómputo</t>
  </si>
  <si>
    <t>Internet</t>
  </si>
  <si>
    <t xml:space="preserve">Laptop </t>
  </si>
  <si>
    <t>Luz</t>
  </si>
  <si>
    <t>Papelería</t>
  </si>
  <si>
    <t>Agua</t>
  </si>
  <si>
    <t>Lapicero</t>
  </si>
  <si>
    <t>Renta</t>
  </si>
  <si>
    <t>Agenda</t>
  </si>
  <si>
    <t>Basura</t>
  </si>
  <si>
    <t>Libreta de notas</t>
  </si>
  <si>
    <t>Hosting</t>
  </si>
  <si>
    <t>Caja de clips</t>
  </si>
  <si>
    <t>Carpeta rígida</t>
  </si>
  <si>
    <t>Folders</t>
  </si>
  <si>
    <t>Costos de operaciòn</t>
  </si>
  <si>
    <t>Engrapadora</t>
  </si>
  <si>
    <t>Foliador</t>
  </si>
  <si>
    <t>Nòmina</t>
  </si>
  <si>
    <t>(Especìfica del proyecto)</t>
  </si>
  <si>
    <t>Costo total del sistema</t>
  </si>
  <si>
    <t>(Ganancia 20%)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</si>
</sst>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11.0"/>
      <color rgb="FFF2F2F2"/>
      <name val="Calibri"/>
    </font>
    <font>
      <sz val="11.0"/>
      <color rgb="FFFFFFFF"/>
      <name val="Calibri"/>
    </font>
    <font>
      <sz val="14.0"/>
      <color rgb="FF000000"/>
      <name val="Calibri"/>
    </font>
    <font>
      <sz val="11.0"/>
      <color theme="1"/>
      <name val="Calibri"/>
    </font>
    <font/>
    <font>
      <sz val="11.0"/>
      <name val="Calibri"/>
    </font>
    <font>
      <color theme="1"/>
      <name val="Calibri"/>
    </font>
    <font>
      <u/>
      <sz val="11.0"/>
      <color rgb="FF0563C1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00B050"/>
        <bgColor rgb="FF00B050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F6B26B"/>
        <bgColor rgb="FFF6B26B"/>
      </patternFill>
    </fill>
    <fill>
      <patternFill patternType="solid">
        <fgColor rgb="FFE06666"/>
        <bgColor rgb="FFE06666"/>
      </patternFill>
    </fill>
    <fill>
      <patternFill patternType="solid">
        <fgColor rgb="FF6D9EEB"/>
        <bgColor rgb="FF6D9EEB"/>
      </patternFill>
    </fill>
    <fill>
      <patternFill patternType="solid">
        <fgColor rgb="FFCC4125"/>
        <bgColor rgb="FFCC4125"/>
      </patternFill>
    </fill>
    <fill>
      <patternFill patternType="solid">
        <fgColor rgb="FF8E7CC3"/>
        <bgColor rgb="FF8E7CC3"/>
      </patternFill>
    </fill>
    <fill>
      <patternFill patternType="solid">
        <fgColor rgb="FFC27BA0"/>
        <bgColor rgb="FFC27BA0"/>
      </patternFill>
    </fill>
    <fill>
      <patternFill patternType="solid">
        <fgColor rgb="FFBFBFBF"/>
        <bgColor rgb="FFBFBFBF"/>
      </patternFill>
    </fill>
    <fill>
      <patternFill patternType="solid">
        <fgColor theme="9"/>
        <bgColor theme="9"/>
      </patternFill>
    </fill>
  </fills>
  <borders count="5">
    <border/>
    <border>
      <left/>
      <top/>
      <bottom/>
    </border>
    <border>
      <top/>
      <bottom/>
    </border>
    <border>
      <left/>
      <right/>
      <top/>
      <bottom/>
    </border>
    <border>
      <right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vertical="bottom"/>
    </xf>
    <xf borderId="1" fillId="3" fontId="3" numFmtId="0" xfId="0" applyAlignment="1" applyBorder="1" applyFill="1" applyFont="1">
      <alignment horizontal="center"/>
    </xf>
    <xf borderId="0" fillId="4" fontId="4" numFmtId="0" xfId="0" applyAlignment="1" applyFill="1" applyFont="1">
      <alignment vertical="bottom"/>
    </xf>
    <xf borderId="2" fillId="0" fontId="5" numFmtId="0" xfId="0" applyBorder="1" applyFont="1"/>
    <xf borderId="0" fillId="0" fontId="4" numFmtId="0" xfId="0" applyAlignment="1" applyFont="1">
      <alignment horizontal="center" vertical="bottom"/>
    </xf>
    <xf borderId="0" fillId="4" fontId="6" numFmtId="0" xfId="0" applyAlignment="1" applyFont="1">
      <alignment vertical="bottom"/>
    </xf>
    <xf borderId="0" fillId="0" fontId="0" numFmtId="0" xfId="0" applyFont="1"/>
    <xf borderId="0" fillId="5" fontId="4" numFmtId="0" xfId="0" applyAlignment="1" applyFill="1" applyFont="1">
      <alignment vertical="bottom"/>
    </xf>
    <xf borderId="3" fillId="6" fontId="0" numFmtId="0" xfId="0" applyAlignment="1" applyBorder="1" applyFill="1" applyFont="1">
      <alignment horizontal="center"/>
    </xf>
    <xf borderId="0" fillId="5" fontId="6" numFmtId="0" xfId="0" applyAlignment="1" applyFont="1">
      <alignment vertical="bottom"/>
    </xf>
    <xf borderId="0" fillId="0" fontId="6" numFmtId="0" xfId="0" applyAlignment="1" applyFont="1">
      <alignment horizontal="center" vertical="bottom"/>
    </xf>
    <xf borderId="0" fillId="7" fontId="7" numFmtId="0" xfId="0" applyAlignment="1" applyFill="1" applyFont="1">
      <alignment readingOrder="0"/>
    </xf>
    <xf borderId="0" fillId="8" fontId="4" numFmtId="0" xfId="0" applyAlignment="1" applyFill="1" applyFont="1">
      <alignment vertical="bottom"/>
    </xf>
    <xf borderId="3" fillId="6" fontId="0" numFmtId="0" xfId="0" applyAlignment="1" applyBorder="1" applyFont="1">
      <alignment horizontal="center" vertical="center"/>
    </xf>
    <xf borderId="0" fillId="9" fontId="4" numFmtId="0" xfId="0" applyAlignment="1" applyFill="1" applyFont="1">
      <alignment vertical="bottom"/>
    </xf>
    <xf borderId="0" fillId="9" fontId="6" numFmtId="0" xfId="0" applyAlignment="1" applyFont="1">
      <alignment vertical="bottom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center" readingOrder="0" vertical="center"/>
    </xf>
    <xf borderId="0" fillId="10" fontId="4" numFmtId="0" xfId="0" applyAlignment="1" applyFill="1" applyFont="1">
      <alignment vertical="bottom"/>
    </xf>
    <xf borderId="0" fillId="0" fontId="0" numFmtId="164" xfId="0" applyAlignment="1" applyFont="1" applyNumberFormat="1">
      <alignment readingOrder="0"/>
    </xf>
    <xf borderId="0" fillId="11" fontId="4" numFmtId="0" xfId="0" applyAlignment="1" applyFill="1" applyFont="1">
      <alignment vertical="bottom"/>
    </xf>
    <xf borderId="0" fillId="12" fontId="4" numFmtId="0" xfId="0" applyAlignment="1" applyFill="1" applyFont="1">
      <alignment vertical="bottom"/>
    </xf>
    <xf borderId="0" fillId="0" fontId="7" numFmtId="164" xfId="0" applyAlignment="1" applyFont="1" applyNumberFormat="1">
      <alignment horizontal="center"/>
    </xf>
    <xf borderId="0" fillId="0" fontId="4" numFmtId="0" xfId="0" applyAlignment="1" applyFont="1">
      <alignment vertical="bottom"/>
    </xf>
    <xf borderId="0" fillId="13" fontId="4" numFmtId="0" xfId="0" applyAlignment="1" applyFill="1" applyFont="1">
      <alignment vertical="bottom"/>
    </xf>
    <xf borderId="0" fillId="0" fontId="0" numFmtId="164" xfId="0" applyFont="1" applyNumberFormat="1"/>
    <xf borderId="4" fillId="0" fontId="4" numFmtId="0" xfId="0" applyAlignment="1" applyBorder="1" applyFont="1">
      <alignment shrinkToFit="0" vertical="bottom" wrapText="0"/>
    </xf>
    <xf borderId="1" fillId="14" fontId="0" numFmtId="0" xfId="0" applyAlignment="1" applyBorder="1" applyFill="1" applyFont="1">
      <alignment horizontal="center" vertical="center"/>
    </xf>
    <xf borderId="3" fillId="6" fontId="0" numFmtId="164" xfId="0" applyAlignment="1" applyBorder="1" applyFont="1" applyNumberFormat="1">
      <alignment horizontal="center" vertical="center"/>
    </xf>
    <xf borderId="0" fillId="0" fontId="8" numFmtId="0" xfId="0" applyFont="1"/>
    <xf borderId="0" fillId="0" fontId="0" numFmtId="0" xfId="0" applyAlignment="1" applyFont="1">
      <alignment horizontal="center" vertical="center"/>
    </xf>
    <xf borderId="1" fillId="3" fontId="3" numFmtId="0" xfId="0" applyAlignment="1" applyBorder="1" applyFont="1">
      <alignment horizontal="center" shrinkToFit="0" wrapText="1"/>
    </xf>
    <xf borderId="0" fillId="0" fontId="0" numFmtId="164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center"/>
    </xf>
    <xf borderId="1" fillId="3" fontId="3" numFmtId="0" xfId="0" applyAlignment="1" applyBorder="1" applyFont="1">
      <alignment horizontal="center" readingOrder="0" shrinkToFit="0" wrapText="1"/>
    </xf>
    <xf borderId="0" fillId="0" fontId="7" numFmtId="0" xfId="0" applyAlignment="1" applyFont="1">
      <alignment horizontal="center" readingOrder="0"/>
    </xf>
    <xf borderId="0" fillId="0" fontId="7" numFmtId="164" xfId="0" applyAlignment="1" applyFont="1" applyNumberFormat="1">
      <alignment horizontal="center"/>
    </xf>
    <xf borderId="0" fillId="0" fontId="7" numFmtId="0" xfId="0" applyAlignment="1" applyFont="1">
      <alignment readingOrder="0"/>
    </xf>
    <xf borderId="0" fillId="0" fontId="0" numFmtId="0" xfId="0" applyAlignment="1" applyFont="1">
      <alignment vertical="center"/>
    </xf>
    <xf borderId="0" fillId="0" fontId="0" numFmtId="164" xfId="0" applyAlignment="1" applyFont="1" applyNumberFormat="1">
      <alignment vertical="center"/>
    </xf>
    <xf borderId="0" fillId="15" fontId="7" numFmtId="0" xfId="0" applyAlignment="1" applyFill="1" applyFont="1">
      <alignment horizontal="center" readingOrder="0"/>
    </xf>
    <xf borderId="0" fillId="15" fontId="7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ppel.com/hogar/oficinas/escritorio-ermes-chocolate-pm-3431023?gclid=EAIaIQobChMI8cmf9tW55wIVx0XVCh1-XgaEEAkYAiABEgKCB_D_BwE" TargetMode="External"/><Relationship Id="rId2" Type="http://schemas.openxmlformats.org/officeDocument/2006/relationships/hyperlink" Target="https://www.coppel.com/silla-para-oficina-excel-negra-pm-3119363" TargetMode="External"/><Relationship Id="rId3" Type="http://schemas.openxmlformats.org/officeDocument/2006/relationships/hyperlink" Target="https://ambiant.com.mx/products/mesa-de-juntas-de-consejo-tech-sq-black-techno?variant=31162866663488&amp;currency=MXN&amp;utm_campaign=gs-2019-08-08&amp;utm_source=google&amp;utm_medium=smart_campaign&amp;gclid=EAIaIQobChMIpv_6ntW55wIVRtbACh1PsAfJEAkYAyABEgJuAPD_BwE" TargetMode="External"/><Relationship Id="rId4" Type="http://schemas.openxmlformats.org/officeDocument/2006/relationships/hyperlink" Target="https://www.amazon.es/HP-Deskjet-2630-multifunci%C3%B3n-inal%C3%A1mbrica/dp/B07339ND52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www.ofimart.com/categoria-producto/oficina/" TargetMode="External"/><Relationship Id="rId9" Type="http://schemas.openxmlformats.org/officeDocument/2006/relationships/hyperlink" Target="https://www.digitalocean.com/pricing/" TargetMode="External"/><Relationship Id="rId5" Type="http://schemas.openxmlformats.org/officeDocument/2006/relationships/hyperlink" Target="https://www8.hp.com/es/es/cartuchos/tinta-hp-deskjet-2630.html" TargetMode="External"/><Relationship Id="rId6" Type="http://schemas.openxmlformats.org/officeDocument/2006/relationships/hyperlink" Target="https://www.izzi.mx/paquetes/internet-telefonia" TargetMode="External"/><Relationship Id="rId7" Type="http://schemas.openxmlformats.org/officeDocument/2006/relationships/hyperlink" Target="https://www.sumitel.com/revista/catalogo-tecnologia-sumitel.pdf" TargetMode="External"/><Relationship Id="rId8" Type="http://schemas.openxmlformats.org/officeDocument/2006/relationships/hyperlink" Target="https://casas.mitula.mx/casas/renta-oficinas-lujo-morelia?tracking=1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43"/>
    <col customWidth="1" min="2" max="2" width="27.43"/>
    <col customWidth="1" min="3" max="3" width="20.71"/>
    <col customWidth="1" min="4" max="6" width="14.0"/>
    <col customWidth="1" min="7" max="7" width="21.14"/>
    <col customWidth="1" min="8" max="8" width="10.71"/>
    <col customWidth="1" min="9" max="9" width="14.14"/>
    <col customWidth="1" min="10" max="10" width="15.57"/>
    <col customWidth="1" min="11" max="12" width="10.71"/>
  </cols>
  <sheetData>
    <row r="1" ht="24.0" customHeight="1">
      <c r="A1" s="3" t="s">
        <v>1</v>
      </c>
      <c r="B1" s="5"/>
      <c r="C1" s="5"/>
      <c r="D1" s="5"/>
      <c r="E1" s="5"/>
      <c r="G1" s="3" t="s">
        <v>6</v>
      </c>
      <c r="H1" s="5"/>
      <c r="I1" s="5"/>
      <c r="J1" s="5"/>
      <c r="K1" s="8"/>
      <c r="L1" s="8"/>
    </row>
    <row r="2" ht="14.25" customHeight="1">
      <c r="A2" s="10" t="s">
        <v>9</v>
      </c>
      <c r="B2" s="10" t="s">
        <v>11</v>
      </c>
      <c r="C2" s="10" t="s">
        <v>3</v>
      </c>
      <c r="D2" s="10" t="s">
        <v>12</v>
      </c>
      <c r="E2" s="13" t="s">
        <v>13</v>
      </c>
      <c r="F2" s="10" t="s">
        <v>22</v>
      </c>
      <c r="G2" s="15" t="s">
        <v>23</v>
      </c>
      <c r="H2" s="15" t="s">
        <v>27</v>
      </c>
      <c r="I2" s="15" t="s">
        <v>28</v>
      </c>
      <c r="J2" s="15" t="s">
        <v>29</v>
      </c>
    </row>
    <row r="3" ht="14.25" customHeight="1">
      <c r="A3" s="18" t="s">
        <v>32</v>
      </c>
      <c r="B3" s="18" t="s">
        <v>37</v>
      </c>
      <c r="C3" s="19">
        <v>6.0</v>
      </c>
      <c r="D3" s="21">
        <v>84.0</v>
      </c>
      <c r="E3" s="24">
        <f t="shared" ref="E3:E8" si="1">D3*C3*5</f>
        <v>2520</v>
      </c>
      <c r="F3" s="27">
        <f t="shared" ref="F3:F8" si="2">((C3*D3)*5)*4</f>
        <v>10080</v>
      </c>
      <c r="G3" s="29" t="s">
        <v>61</v>
      </c>
      <c r="H3" s="5"/>
      <c r="I3" s="5"/>
      <c r="J3" s="5"/>
    </row>
    <row r="4" ht="14.25" customHeight="1">
      <c r="A4" s="18" t="s">
        <v>63</v>
      </c>
      <c r="B4" s="18" t="s">
        <v>37</v>
      </c>
      <c r="C4" s="19">
        <v>6.0</v>
      </c>
      <c r="D4" s="21">
        <v>84.0</v>
      </c>
      <c r="E4" s="24">
        <f t="shared" si="1"/>
        <v>2520</v>
      </c>
      <c r="F4" s="27">
        <f t="shared" si="2"/>
        <v>10080</v>
      </c>
      <c r="G4" s="15" t="s">
        <v>64</v>
      </c>
      <c r="H4" s="15">
        <v>6.0</v>
      </c>
      <c r="I4" s="30">
        <v>1199.0</v>
      </c>
      <c r="J4" s="30">
        <f t="shared" ref="J4:J8" si="3">I4*H4</f>
        <v>7194</v>
      </c>
      <c r="K4" s="31" t="s">
        <v>65</v>
      </c>
    </row>
    <row r="5" ht="14.25" customHeight="1">
      <c r="A5" s="18" t="s">
        <v>66</v>
      </c>
      <c r="B5" s="18" t="s">
        <v>67</v>
      </c>
      <c r="C5" s="32">
        <v>8.0</v>
      </c>
      <c r="D5" s="21">
        <v>100.0</v>
      </c>
      <c r="E5" s="24">
        <f t="shared" si="1"/>
        <v>4000</v>
      </c>
      <c r="F5" s="27">
        <f t="shared" si="2"/>
        <v>16000</v>
      </c>
      <c r="G5" s="15" t="s">
        <v>68</v>
      </c>
      <c r="H5" s="15">
        <v>6.0</v>
      </c>
      <c r="I5" s="30">
        <v>1299.0</v>
      </c>
      <c r="J5" s="30">
        <f t="shared" si="3"/>
        <v>7794</v>
      </c>
      <c r="K5" s="31" t="s">
        <v>65</v>
      </c>
    </row>
    <row r="6" ht="14.25" customHeight="1">
      <c r="A6" s="18" t="s">
        <v>69</v>
      </c>
      <c r="B6" s="18" t="s">
        <v>37</v>
      </c>
      <c r="C6" s="19">
        <v>6.0</v>
      </c>
      <c r="D6" s="21">
        <v>80.0</v>
      </c>
      <c r="E6" s="24">
        <f t="shared" si="1"/>
        <v>2400</v>
      </c>
      <c r="F6" s="27">
        <f t="shared" si="2"/>
        <v>9600</v>
      </c>
      <c r="G6" s="15" t="s">
        <v>70</v>
      </c>
      <c r="H6" s="15">
        <v>1.0</v>
      </c>
      <c r="I6" s="30">
        <v>13010.0</v>
      </c>
      <c r="J6" s="30">
        <f t="shared" si="3"/>
        <v>13010</v>
      </c>
      <c r="K6" s="31" t="s">
        <v>65</v>
      </c>
    </row>
    <row r="7" ht="14.25" customHeight="1">
      <c r="A7" s="18" t="s">
        <v>71</v>
      </c>
      <c r="B7" s="18" t="s">
        <v>37</v>
      </c>
      <c r="C7" s="19">
        <v>6.0</v>
      </c>
      <c r="D7" s="21">
        <v>80.0</v>
      </c>
      <c r="E7" s="24">
        <f t="shared" si="1"/>
        <v>2400</v>
      </c>
      <c r="F7" s="27">
        <f t="shared" si="2"/>
        <v>9600</v>
      </c>
      <c r="G7" s="15" t="s">
        <v>72</v>
      </c>
      <c r="H7" s="15">
        <v>1.0</v>
      </c>
      <c r="I7" s="30">
        <v>758.0</v>
      </c>
      <c r="J7" s="30">
        <f t="shared" si="3"/>
        <v>758</v>
      </c>
      <c r="K7" s="31" t="s">
        <v>65</v>
      </c>
    </row>
    <row r="8" ht="14.25" customHeight="1">
      <c r="A8" s="18" t="s">
        <v>73</v>
      </c>
      <c r="B8" s="18" t="s">
        <v>37</v>
      </c>
      <c r="C8" s="19">
        <v>6.0</v>
      </c>
      <c r="D8" s="21">
        <v>80.0</v>
      </c>
      <c r="E8" s="24">
        <f t="shared" si="1"/>
        <v>2400</v>
      </c>
      <c r="F8" s="27">
        <f t="shared" si="2"/>
        <v>9600</v>
      </c>
      <c r="G8" s="15" t="s">
        <v>74</v>
      </c>
      <c r="H8" s="15">
        <v>2.0</v>
      </c>
      <c r="I8" s="30">
        <v>307.0</v>
      </c>
      <c r="J8" s="30">
        <f t="shared" si="3"/>
        <v>614</v>
      </c>
      <c r="K8" s="31" t="s">
        <v>65</v>
      </c>
    </row>
    <row r="9" ht="14.25" customHeight="1">
      <c r="G9" s="29" t="s">
        <v>75</v>
      </c>
      <c r="H9" s="5"/>
      <c r="I9" s="5"/>
      <c r="J9" s="5"/>
    </row>
    <row r="10" ht="15.75" customHeight="1">
      <c r="A10" s="33" t="s">
        <v>76</v>
      </c>
      <c r="B10" s="5"/>
      <c r="C10" s="5"/>
      <c r="G10" s="15" t="s">
        <v>77</v>
      </c>
      <c r="H10" s="15">
        <v>6.0</v>
      </c>
      <c r="I10" s="30">
        <v>0.0</v>
      </c>
      <c r="J10" s="30">
        <f>H10*I10</f>
        <v>0</v>
      </c>
    </row>
    <row r="11" ht="14.25" customHeight="1">
      <c r="A11" s="10" t="s">
        <v>23</v>
      </c>
      <c r="B11" s="10" t="s">
        <v>78</v>
      </c>
      <c r="C11" s="10" t="s">
        <v>79</v>
      </c>
      <c r="G11" s="29" t="s">
        <v>80</v>
      </c>
      <c r="H11" s="5"/>
      <c r="I11" s="5"/>
      <c r="J11" s="5"/>
    </row>
    <row r="12" ht="14.25" customHeight="1">
      <c r="A12" s="18" t="s">
        <v>81</v>
      </c>
      <c r="B12" s="34">
        <v>800.0</v>
      </c>
      <c r="C12" s="35">
        <f t="shared" ref="C12:C17" si="4">B12*12</f>
        <v>9600</v>
      </c>
      <c r="D12" s="31" t="s">
        <v>65</v>
      </c>
      <c r="E12" s="31"/>
      <c r="F12" s="31"/>
      <c r="G12" s="15" t="s">
        <v>82</v>
      </c>
      <c r="H12" s="15">
        <v>6.0</v>
      </c>
      <c r="I12" s="30">
        <v>12195.0</v>
      </c>
      <c r="J12" s="30">
        <f>I12*H12</f>
        <v>73170</v>
      </c>
      <c r="K12" s="31" t="s">
        <v>65</v>
      </c>
    </row>
    <row r="13" ht="14.25" customHeight="1">
      <c r="A13" s="18" t="s">
        <v>83</v>
      </c>
      <c r="B13" s="34">
        <v>500.0</v>
      </c>
      <c r="C13" s="35">
        <f t="shared" si="4"/>
        <v>6000</v>
      </c>
      <c r="G13" s="29" t="s">
        <v>84</v>
      </c>
      <c r="H13" s="5"/>
      <c r="I13" s="5"/>
      <c r="J13" s="5"/>
    </row>
    <row r="14" ht="14.25" customHeight="1">
      <c r="A14" s="18" t="s">
        <v>85</v>
      </c>
      <c r="B14" s="34">
        <v>200.0</v>
      </c>
      <c r="C14" s="35">
        <f t="shared" si="4"/>
        <v>2400</v>
      </c>
      <c r="G14" s="15" t="s">
        <v>86</v>
      </c>
      <c r="H14" s="15">
        <v>50.0</v>
      </c>
      <c r="I14" s="30">
        <v>3.0</v>
      </c>
      <c r="J14" s="30">
        <f t="shared" ref="J14:J21" si="5">H14*I14</f>
        <v>150</v>
      </c>
      <c r="K14" s="31" t="s">
        <v>65</v>
      </c>
    </row>
    <row r="15" ht="14.25" customHeight="1">
      <c r="A15" s="18" t="s">
        <v>87</v>
      </c>
      <c r="B15" s="34">
        <v>10000.0</v>
      </c>
      <c r="C15" s="35">
        <f t="shared" si="4"/>
        <v>120000</v>
      </c>
      <c r="D15" s="31" t="s">
        <v>65</v>
      </c>
      <c r="E15" s="31"/>
      <c r="F15" s="31"/>
      <c r="G15" s="15" t="s">
        <v>88</v>
      </c>
      <c r="H15" s="15">
        <v>6.0</v>
      </c>
      <c r="I15" s="30">
        <v>151.98</v>
      </c>
      <c r="J15" s="30">
        <f t="shared" si="5"/>
        <v>911.88</v>
      </c>
      <c r="K15" s="31" t="s">
        <v>65</v>
      </c>
    </row>
    <row r="16" ht="14.25" customHeight="1">
      <c r="A16" s="18" t="s">
        <v>89</v>
      </c>
      <c r="B16" s="34">
        <v>40.0</v>
      </c>
      <c r="C16" s="35">
        <f t="shared" si="4"/>
        <v>480</v>
      </c>
      <c r="G16" s="15" t="s">
        <v>90</v>
      </c>
      <c r="H16" s="15">
        <v>6.0</v>
      </c>
      <c r="I16" s="30">
        <v>20.0</v>
      </c>
      <c r="J16" s="30">
        <f t="shared" si="5"/>
        <v>120</v>
      </c>
      <c r="K16" s="31" t="s">
        <v>65</v>
      </c>
    </row>
    <row r="17" ht="14.25" customHeight="1">
      <c r="A17" s="18" t="s">
        <v>91</v>
      </c>
      <c r="B17" s="34">
        <v>931.0</v>
      </c>
      <c r="C17" s="35">
        <f t="shared" si="4"/>
        <v>11172</v>
      </c>
      <c r="D17" s="31" t="s">
        <v>65</v>
      </c>
      <c r="E17" s="31"/>
      <c r="F17" s="31"/>
      <c r="G17" s="15" t="s">
        <v>92</v>
      </c>
      <c r="H17" s="15">
        <v>1.0</v>
      </c>
      <c r="I17" s="30">
        <v>50.0</v>
      </c>
      <c r="J17" s="30">
        <f t="shared" si="5"/>
        <v>50</v>
      </c>
      <c r="K17" s="31" t="s">
        <v>65</v>
      </c>
    </row>
    <row r="18" ht="14.25" customHeight="1">
      <c r="G18" s="15" t="s">
        <v>93</v>
      </c>
      <c r="H18" s="15">
        <v>6.0</v>
      </c>
      <c r="I18" s="30">
        <v>30.0</v>
      </c>
      <c r="J18" s="30">
        <f t="shared" si="5"/>
        <v>180</v>
      </c>
      <c r="K18" s="31" t="s">
        <v>65</v>
      </c>
    </row>
    <row r="19" ht="23.25" customHeight="1">
      <c r="A19" s="36" t="s">
        <v>29</v>
      </c>
      <c r="B19" s="5"/>
      <c r="C19" s="5"/>
      <c r="G19" s="15" t="s">
        <v>94</v>
      </c>
      <c r="H19" s="15">
        <v>100.0</v>
      </c>
      <c r="I19" s="30">
        <v>2.0</v>
      </c>
      <c r="J19" s="30">
        <f t="shared" si="5"/>
        <v>200</v>
      </c>
      <c r="K19" s="31" t="s">
        <v>65</v>
      </c>
    </row>
    <row r="20" ht="14.25" customHeight="1">
      <c r="A20" s="37" t="s">
        <v>95</v>
      </c>
      <c r="B20" s="38">
        <f>SUM(B12:B17)</f>
        <v>12471</v>
      </c>
      <c r="G20" s="15" t="s">
        <v>96</v>
      </c>
      <c r="H20" s="15">
        <v>6.0</v>
      </c>
      <c r="I20" s="30">
        <v>107.66</v>
      </c>
      <c r="J20" s="30">
        <f t="shared" si="5"/>
        <v>645.96</v>
      </c>
      <c r="K20" s="31" t="s">
        <v>65</v>
      </c>
    </row>
    <row r="21" ht="14.25" customHeight="1">
      <c r="A21" s="37" t="s">
        <v>6</v>
      </c>
      <c r="B21" s="38">
        <f>SUM(J4:J8,J10,J12,J14:J21)</f>
        <v>105112.84</v>
      </c>
      <c r="G21" s="15" t="s">
        <v>97</v>
      </c>
      <c r="H21" s="15">
        <v>1.0</v>
      </c>
      <c r="I21" s="30">
        <v>315.0</v>
      </c>
      <c r="J21" s="30">
        <f t="shared" si="5"/>
        <v>315</v>
      </c>
      <c r="K21" s="31" t="s">
        <v>65</v>
      </c>
    </row>
    <row r="22" ht="14.25" customHeight="1">
      <c r="A22" s="37" t="s">
        <v>98</v>
      </c>
      <c r="B22" s="38">
        <f>SUM(F3:F8)</f>
        <v>64960</v>
      </c>
      <c r="C22" s="39" t="s">
        <v>99</v>
      </c>
      <c r="G22" s="40"/>
      <c r="H22" s="40"/>
      <c r="I22" s="41"/>
      <c r="J22" s="41"/>
    </row>
    <row r="23" ht="14.25" customHeight="1">
      <c r="G23" s="40"/>
      <c r="H23" s="40"/>
      <c r="I23" s="41"/>
      <c r="J23" s="41"/>
    </row>
    <row r="24" ht="14.25" customHeight="1">
      <c r="A24" s="42" t="s">
        <v>60</v>
      </c>
      <c r="B24" s="43">
        <f>SUM(B20:B22)</f>
        <v>182543.84</v>
      </c>
      <c r="I24" s="27"/>
      <c r="J24" s="27"/>
    </row>
    <row r="25" ht="14.25" customHeight="1">
      <c r="A25" s="37" t="s">
        <v>100</v>
      </c>
      <c r="B25" s="24">
        <f>B24*2</f>
        <v>365087.68</v>
      </c>
      <c r="C25" s="39" t="s">
        <v>101</v>
      </c>
      <c r="I25" s="27"/>
      <c r="J25" s="27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E1"/>
    <mergeCell ref="G1:J1"/>
    <mergeCell ref="G3:J3"/>
    <mergeCell ref="G9:J9"/>
    <mergeCell ref="A10:C10"/>
    <mergeCell ref="G11:J11"/>
    <mergeCell ref="G13:J13"/>
    <mergeCell ref="A19:C19"/>
  </mergeCells>
  <hyperlinks>
    <hyperlink r:id="rId1" location="fo_c=2274&amp;fo_k=91b18c5c961c6b3b7823f9c78acbf535&amp;fo_s=gplamx" ref="K4"/>
    <hyperlink r:id="rId2" ref="K5"/>
    <hyperlink r:id="rId3" ref="K6"/>
    <hyperlink r:id="rId4" ref="K7"/>
    <hyperlink r:id="rId5" ref="K8"/>
    <hyperlink r:id="rId6" ref="D12"/>
    <hyperlink r:id="rId7" ref="K12"/>
    <hyperlink r:id="rId8" ref="D15"/>
    <hyperlink r:id="rId9" location="Storage" ref="D17"/>
    <hyperlink r:id="rId10" ref="K21"/>
  </hyperlinks>
  <printOptions/>
  <pageMargins bottom="0.75" footer="0.0" header="0.0" left="0.7" right="0.7" top="0.75"/>
  <pageSetup paperSize="9"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47.43"/>
    <col customWidth="1" min="3" max="3" width="27.43"/>
    <col customWidth="1" min="4" max="6" width="14.43"/>
  </cols>
  <sheetData>
    <row r="1">
      <c r="A1" s="1" t="s">
        <v>0</v>
      </c>
      <c r="B1" s="1" t="s">
        <v>2</v>
      </c>
      <c r="C1" s="2" t="s">
        <v>3</v>
      </c>
    </row>
    <row r="2">
      <c r="A2" s="4" t="s">
        <v>4</v>
      </c>
      <c r="B2" s="4" t="s">
        <v>5</v>
      </c>
      <c r="C2" s="6">
        <v>4.0</v>
      </c>
    </row>
    <row r="3">
      <c r="A3" s="7"/>
      <c r="B3" s="7" t="s">
        <v>7</v>
      </c>
      <c r="C3" s="6">
        <v>3.0</v>
      </c>
    </row>
    <row r="4">
      <c r="A4" s="9" t="s">
        <v>8</v>
      </c>
      <c r="B4" s="11" t="s">
        <v>10</v>
      </c>
      <c r="C4" s="12">
        <v>4.0</v>
      </c>
    </row>
    <row r="5">
      <c r="A5" s="9"/>
      <c r="B5" s="11" t="s">
        <v>14</v>
      </c>
      <c r="C5" s="12">
        <v>4.0</v>
      </c>
    </row>
    <row r="6">
      <c r="A6" s="9"/>
      <c r="B6" s="11" t="s">
        <v>15</v>
      </c>
      <c r="C6" s="12">
        <v>4.0</v>
      </c>
    </row>
    <row r="7">
      <c r="A7" s="9"/>
      <c r="B7" s="11" t="s">
        <v>16</v>
      </c>
      <c r="C7" s="12">
        <v>4.0</v>
      </c>
    </row>
    <row r="8">
      <c r="A8" s="9"/>
      <c r="B8" s="11" t="s">
        <v>17</v>
      </c>
      <c r="C8" s="12">
        <v>4.0</v>
      </c>
    </row>
    <row r="9">
      <c r="A9" s="9"/>
      <c r="B9" s="11" t="s">
        <v>18</v>
      </c>
      <c r="C9" s="12">
        <v>4.0</v>
      </c>
    </row>
    <row r="10">
      <c r="A10" s="9"/>
      <c r="B10" s="11" t="s">
        <v>19</v>
      </c>
      <c r="C10" s="12">
        <v>4.0</v>
      </c>
    </row>
    <row r="11">
      <c r="A11" s="9"/>
      <c r="B11" s="11" t="s">
        <v>20</v>
      </c>
      <c r="C11" s="12">
        <v>4.0</v>
      </c>
    </row>
    <row r="12">
      <c r="A12" s="14" t="s">
        <v>21</v>
      </c>
      <c r="B12" s="14" t="s">
        <v>24</v>
      </c>
      <c r="C12" s="12">
        <v>2.0</v>
      </c>
    </row>
    <row r="13">
      <c r="A13" s="14"/>
      <c r="B13" s="14" t="s">
        <v>25</v>
      </c>
      <c r="C13" s="12">
        <v>2.0</v>
      </c>
    </row>
    <row r="14">
      <c r="A14" s="16" t="s">
        <v>26</v>
      </c>
      <c r="B14" s="16" t="s">
        <v>30</v>
      </c>
      <c r="C14" s="12">
        <v>4.0</v>
      </c>
    </row>
    <row r="15">
      <c r="A15" s="16"/>
      <c r="B15" s="17" t="s">
        <v>31</v>
      </c>
      <c r="C15" s="12">
        <v>4.0</v>
      </c>
    </row>
    <row r="16">
      <c r="A16" s="16"/>
      <c r="B16" s="16" t="s">
        <v>33</v>
      </c>
      <c r="C16" s="12">
        <v>4.0</v>
      </c>
    </row>
    <row r="17">
      <c r="A17" s="16"/>
      <c r="B17" s="17" t="s">
        <v>34</v>
      </c>
      <c r="C17" s="12">
        <v>4.0</v>
      </c>
    </row>
    <row r="18">
      <c r="A18" s="16"/>
      <c r="B18" s="17" t="s">
        <v>35</v>
      </c>
      <c r="C18" s="12">
        <v>4.0</v>
      </c>
    </row>
    <row r="19">
      <c r="A19" s="16"/>
      <c r="B19" s="17" t="s">
        <v>36</v>
      </c>
      <c r="C19" s="6">
        <v>4.0</v>
      </c>
    </row>
    <row r="20">
      <c r="A20" s="16"/>
      <c r="B20" s="16" t="s">
        <v>38</v>
      </c>
      <c r="C20" s="6">
        <v>4.0</v>
      </c>
    </row>
    <row r="21" ht="15.75" customHeight="1">
      <c r="A21" s="16"/>
      <c r="B21" s="16" t="s">
        <v>39</v>
      </c>
      <c r="C21" s="6">
        <v>4.0</v>
      </c>
    </row>
    <row r="22" ht="15.75" customHeight="1">
      <c r="A22" s="20" t="s">
        <v>40</v>
      </c>
      <c r="B22" s="20" t="s">
        <v>41</v>
      </c>
      <c r="C22" s="6">
        <v>4.0</v>
      </c>
    </row>
    <row r="23" ht="15.75" customHeight="1">
      <c r="A23" s="20"/>
      <c r="B23" s="20" t="s">
        <v>42</v>
      </c>
      <c r="C23" s="6">
        <v>4.0</v>
      </c>
    </row>
    <row r="24" ht="15.75" customHeight="1">
      <c r="A24" s="20"/>
      <c r="B24" s="20" t="s">
        <v>43</v>
      </c>
      <c r="C24" s="6">
        <v>4.0</v>
      </c>
    </row>
    <row r="25" ht="15.75" customHeight="1">
      <c r="A25" s="20"/>
      <c r="B25" s="20" t="s">
        <v>44</v>
      </c>
      <c r="C25" s="6">
        <v>4.0</v>
      </c>
    </row>
    <row r="26" ht="15.75" customHeight="1">
      <c r="A26" s="20"/>
      <c r="B26" s="20" t="s">
        <v>45</v>
      </c>
      <c r="C26" s="6">
        <v>4.0</v>
      </c>
    </row>
    <row r="27" ht="15.75" customHeight="1">
      <c r="A27" s="20"/>
      <c r="B27" s="20" t="s">
        <v>46</v>
      </c>
      <c r="C27" s="6">
        <v>4.0</v>
      </c>
    </row>
    <row r="28" ht="15.75" customHeight="1">
      <c r="A28" s="20"/>
      <c r="B28" s="20" t="s">
        <v>47</v>
      </c>
      <c r="C28" s="6">
        <v>4.0</v>
      </c>
    </row>
    <row r="29" ht="15.75" customHeight="1">
      <c r="A29" s="20"/>
      <c r="B29" s="20" t="s">
        <v>48</v>
      </c>
      <c r="C29" s="6">
        <v>4.0</v>
      </c>
    </row>
    <row r="30" ht="15.75" customHeight="1">
      <c r="A30" s="20"/>
      <c r="B30" s="20" t="s">
        <v>49</v>
      </c>
      <c r="C30" s="6">
        <v>4.0</v>
      </c>
    </row>
    <row r="31" ht="15.75" customHeight="1">
      <c r="A31" s="20"/>
      <c r="B31" s="20" t="s">
        <v>50</v>
      </c>
      <c r="C31" s="6">
        <v>3.0</v>
      </c>
    </row>
    <row r="32" ht="15.75" customHeight="1">
      <c r="A32" s="20"/>
      <c r="B32" s="20" t="s">
        <v>51</v>
      </c>
      <c r="C32" s="6">
        <v>4.0</v>
      </c>
    </row>
    <row r="33" ht="15.75" customHeight="1">
      <c r="A33" s="20"/>
      <c r="B33" s="20" t="s">
        <v>52</v>
      </c>
      <c r="C33" s="6">
        <v>4.0</v>
      </c>
    </row>
    <row r="34" ht="15.75" customHeight="1">
      <c r="A34" s="20"/>
      <c r="B34" s="20" t="s">
        <v>53</v>
      </c>
      <c r="C34" s="6">
        <v>4.0</v>
      </c>
    </row>
    <row r="35" ht="15.75" customHeight="1">
      <c r="A35" s="20"/>
      <c r="B35" s="20" t="s">
        <v>54</v>
      </c>
      <c r="C35" s="6">
        <v>4.0</v>
      </c>
    </row>
    <row r="36" ht="15.75" customHeight="1">
      <c r="A36" s="22" t="s">
        <v>55</v>
      </c>
      <c r="B36" s="22"/>
      <c r="C36" s="6">
        <v>0.0</v>
      </c>
    </row>
    <row r="37" ht="15.75" customHeight="1">
      <c r="A37" s="22" t="s">
        <v>56</v>
      </c>
      <c r="B37" s="22"/>
      <c r="C37" s="6">
        <v>0.0</v>
      </c>
    </row>
    <row r="38" ht="15.75" customHeight="1">
      <c r="A38" s="23" t="s">
        <v>57</v>
      </c>
      <c r="B38" s="23" t="s">
        <v>58</v>
      </c>
      <c r="C38" s="6">
        <v>4.0</v>
      </c>
    </row>
    <row r="39" ht="15.75" customHeight="1">
      <c r="A39" s="23"/>
      <c r="B39" s="23" t="s">
        <v>59</v>
      </c>
      <c r="C39" s="6">
        <v>4.0</v>
      </c>
    </row>
    <row r="40" ht="15.75" customHeight="1">
      <c r="A40" s="25" t="s">
        <v>60</v>
      </c>
      <c r="B40" s="26"/>
      <c r="C40" s="6">
        <f>SUM(C2:C39)</f>
        <v>138</v>
      </c>
    </row>
    <row r="41" ht="15.75" customHeight="1">
      <c r="A41" s="25"/>
      <c r="B41" s="25"/>
      <c r="C41" s="25"/>
    </row>
    <row r="42" ht="15.75" customHeight="1">
      <c r="A42" s="25"/>
      <c r="B42" s="25"/>
      <c r="C42" s="25"/>
    </row>
    <row r="43" ht="15.75" customHeight="1">
      <c r="A43" s="28" t="s">
        <v>62</v>
      </c>
      <c r="B43" s="25"/>
      <c r="C43" s="25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2020-02-04T18:13:48Z</dcterms:created>
  <dc:creator>Ulises López Fernández</dc:creator>
</cp:coreProperties>
</file>