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>
    <definedName name="examen_1">'Hoja1'!$C$52</definedName>
    <definedName name="examen_2">'Hoja1'!$C$53</definedName>
  </definedNames>
  <calcPr fullCalcOnLoad="1"/>
</workbook>
</file>

<file path=xl/sharedStrings.xml><?xml version="1.0" encoding="utf-8"?>
<sst xmlns="http://schemas.openxmlformats.org/spreadsheetml/2006/main" count="112" uniqueCount="81">
  <si>
    <t>Tópicos Selectos de Web – Grupo A</t>
  </si>
  <si>
    <t>Marzo – Julio 2021</t>
  </si>
  <si>
    <t>Calificaciones Finales</t>
  </si>
  <si>
    <t>Profesor: Rogelio Ferreira Escutia</t>
  </si>
  <si>
    <t>No.</t>
  </si>
  <si>
    <t>Carrera</t>
  </si>
  <si>
    <t>NOMBRE DEL ALUMNO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</si>
  <si>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</si>
  <si>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</si>
  <si>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</si>
  <si>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</si>
  <si>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</si>
  <si>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</si>
  <si>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</si>
  <si>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</si>
  <si>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</si>
  <si>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</si>
  <si>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</si>
  <si>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</si>
  <si>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</si>
  <si>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</si>
  <si>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</si>
  <si>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</si>
  <si>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PdePrac</t>
  </si>
  <si>
    <t>E1</t>
  </si>
  <si>
    <t>E2</t>
  </si>
  <si>
    <t>PdeExam</t>
  </si>
  <si>
    <t>X1</t>
  </si>
  <si>
    <t>X2</t>
  </si>
  <si>
    <t>Extras</t>
  </si>
  <si>
    <t>Final</t>
  </si>
  <si>
    <t>Observaciones</t>
  </si>
  <si>
    <t>Cardiel Tafolla Alan</t>
  </si>
  <si>
    <t>Ramirez Viveros Erick Omar</t>
  </si>
  <si>
    <t>REPETICION</t>
  </si>
  <si>
    <t>Reyes Torres Raúl</t>
  </si>
  <si>
    <t>Vargas  Buenrostro Christian</t>
  </si>
  <si>
    <t>Garcia Ziranda Juanita Edith</t>
  </si>
  <si>
    <t>Perez Hernandez Esther</t>
  </si>
  <si>
    <t>Aprobado (Segunda)</t>
  </si>
  <si>
    <t>Alcantara Rincon Jose Juan</t>
  </si>
  <si>
    <t>Carbajal Alonso María José</t>
  </si>
  <si>
    <t>Gallardo Arellano Gabriela</t>
  </si>
  <si>
    <t>Medina Espinoza Ana Tania</t>
  </si>
  <si>
    <t>Palacios Ruiz Joaquin Antonio</t>
  </si>
  <si>
    <t>Perales Calderón Enil</t>
  </si>
  <si>
    <t>Alonso Lopez Uriel</t>
  </si>
  <si>
    <t>Guzman Garcia Alejandro</t>
  </si>
  <si>
    <t>Pedraza Cruz Javier</t>
  </si>
  <si>
    <t>Trejo Covian Jose Miguel</t>
  </si>
  <si>
    <t>PROMEDIOS</t>
  </si>
  <si>
    <t>Nomenclatura:</t>
  </si>
  <si>
    <t>Prácticas</t>
  </si>
  <si>
    <t>Lugares de trabajo</t>
  </si>
  <si>
    <t>Idea para un proyecto</t>
  </si>
  <si>
    <t>Validación de una idea</t>
  </si>
  <si>
    <t>Estimación de Costos de un Proyecto Web</t>
  </si>
  <si>
    <t>Tablero de Tareas</t>
  </si>
  <si>
    <t>Detección de la Red</t>
  </si>
  <si>
    <t>Detección de servicios en un servidor</t>
  </si>
  <si>
    <t>Pentesting de servicios para conexión remota</t>
  </si>
  <si>
    <t>Pentesting de servicios HTTP</t>
  </si>
  <si>
    <t>Construcción básica de un Sitio Web (index.html)</t>
  </si>
  <si>
    <t>Entidad Certificadora</t>
  </si>
  <si>
    <t>Protección contra Bots</t>
  </si>
  <si>
    <t>Validación de formularios</t>
  </si>
  <si>
    <t>Cifrado de información</t>
  </si>
  <si>
    <t>Catálogo gráfico</t>
  </si>
  <si>
    <t>Carrito de compras</t>
  </si>
  <si>
    <t>Promedio de Prácticas</t>
  </si>
  <si>
    <t>Exámenes</t>
  </si>
  <si>
    <t>Presentación del Proyecto</t>
  </si>
  <si>
    <t>Avance del Proyecto</t>
  </si>
  <si>
    <t>Promedio de Exámenes</t>
  </si>
  <si>
    <t>Puntos Extras</t>
  </si>
  <si>
    <t>Video sobre Metodologías y Desarrollo Web</t>
  </si>
  <si>
    <t>Sitio Web Completo</t>
  </si>
  <si>
    <t>Puntos Extras Totales</t>
  </si>
  <si>
    <t>Promedio Final = ( ( (Promedio de Prácticas) + (Promedio de Exámenes) ) / 2 )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</si>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</sst>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\ AM/PM"/>
    <numFmt numFmtId="166" formatCode="General"/>
  </numFmts>
  <fonts count="2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8" fillId="0" borderId="2" xfId="0" applyFont="1" applyFill="1" applyBorder="1" applyAlignment="1">
      <alignment horizontal="center"/>
    </xf>
    <xf numFmtId="164" fontId="18" fillId="0" borderId="3" xfId="0" applyFont="1" applyFill="1" applyBorder="1" applyAlignment="1">
      <alignment/>
    </xf>
    <xf numFmtId="164" fontId="19" fillId="0" borderId="3" xfId="0" applyFont="1" applyBorder="1" applyAlignment="1">
      <alignment horizontal="center"/>
    </xf>
    <xf numFmtId="164" fontId="20" fillId="9" borderId="3" xfId="0" applyFont="1" applyFill="1" applyBorder="1" applyAlignment="1">
      <alignment horizontal="center"/>
    </xf>
    <xf numFmtId="164" fontId="20" fillId="9" borderId="3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13" fillId="0" borderId="0" xfId="0" applyFont="1" applyFill="1" applyAlignment="1">
      <alignment horizontal="center"/>
    </xf>
    <xf numFmtId="164" fontId="13" fillId="10" borderId="0" xfId="0" applyNumberFormat="1" applyFont="1" applyFill="1" applyAlignment="1">
      <alignment horizontal="center"/>
    </xf>
    <xf numFmtId="164" fontId="21" fillId="11" borderId="0" xfId="0" applyNumberFormat="1" applyFont="1" applyFill="1" applyAlignment="1">
      <alignment horizontal="center"/>
    </xf>
    <xf numFmtId="164" fontId="21" fillId="11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22" fillId="11" borderId="0" xfId="0" applyNumberFormat="1" applyFont="1" applyFill="1" applyAlignment="1">
      <alignment horizontal="center"/>
    </xf>
    <xf numFmtId="164" fontId="22" fillId="11" borderId="0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center"/>
    </xf>
    <xf numFmtId="164" fontId="21" fillId="0" borderId="0" xfId="0" applyFont="1" applyFill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8" fillId="0" borderId="3" xfId="0" applyFont="1" applyFill="1" applyBorder="1" applyAlignment="1">
      <alignment/>
    </xf>
    <xf numFmtId="164" fontId="12" fillId="0" borderId="3" xfId="0" applyNumberFormat="1" applyFont="1" applyFill="1" applyBorder="1" applyAlignment="1">
      <alignment horizontal="center"/>
    </xf>
    <xf numFmtId="164" fontId="23" fillId="0" borderId="3" xfId="0" applyNumberFormat="1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24" fillId="0" borderId="0" xfId="0" applyFont="1" applyAlignment="1">
      <alignment horizontal="left"/>
    </xf>
    <xf numFmtId="164" fontId="19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U57"/>
  <sheetViews>
    <sheetView tabSelected="1" zoomScale="130" zoomScaleNormal="130" workbookViewId="0" topLeftCell="A1">
      <selection activeCell="A1" sqref="A1"/>
    </sheetView>
  </sheetViews>
  <sheetFormatPr defaultColWidth="9.140625" defaultRowHeight="12.75" customHeight="1"/>
  <cols>
    <col min="1" max="1" width="3.7109375" style="1" customWidth="1"/>
    <col min="2" max="2" width="8.28125" style="2" customWidth="1"/>
    <col min="3" max="3" width="28.8515625" style="1" customWidth="1"/>
    <col min="4" max="19" width="3.57421875" style="3" customWidth="1"/>
    <col min="20" max="20" width="7.421875" style="3" customWidth="1"/>
    <col min="21" max="22" width="3.421875" style="4" customWidth="1"/>
    <col min="23" max="23" width="7.421875" style="4" customWidth="1"/>
    <col min="24" max="25" width="3.57421875" style="5" customWidth="1"/>
    <col min="26" max="26" width="7.421875" style="5" customWidth="1"/>
    <col min="27" max="27" width="7.421875" style="4" customWidth="1"/>
    <col min="28" max="28" width="18.421875" style="5" customWidth="1"/>
    <col min="29" max="29" width="20.00390625" style="1" customWidth="1"/>
    <col min="30" max="203" width="10.421875" style="1" customWidth="1"/>
    <col min="204" max="16384" width="9.57421875" style="0" customWidth="1"/>
  </cols>
  <sheetData>
    <row r="1" spans="1:3" ht="18.75" customHeight="1">
      <c r="A1" s="6" t="s">
        <v>0</v>
      </c>
      <c r="C1"/>
    </row>
    <row r="2" spans="1:3" ht="18" customHeight="1">
      <c r="A2" s="7" t="s">
        <v>1</v>
      </c>
      <c r="C2"/>
    </row>
    <row r="3" spans="1:3" ht="16.5" customHeight="1">
      <c r="A3" s="8" t="s">
        <v>2</v>
      </c>
      <c r="C3"/>
    </row>
    <row r="4" spans="1:3" ht="15.75" customHeight="1">
      <c r="A4" s="9" t="s">
        <v>3</v>
      </c>
      <c r="C4"/>
    </row>
    <row r="5" ht="12.75" customHeight="1">
      <c r="C5" s="10">
        <f ca="1">NOW()</f>
        <v>44391.38573180053</v>
      </c>
    </row>
    <row r="6" spans="1:28" ht="12.75" customHeight="1">
      <c r="A6" s="11" t="s">
        <v>4</v>
      </c>
      <c r="B6" s="11" t="s">
        <v>5</v>
      </c>
      <c r="C6" s="12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3" t="s">
        <v>19</v>
      </c>
      <c r="Q6" s="13" t="s">
        <v>20</v>
      </c>
      <c r="R6" s="13" t="s">
        <v>21</v>
      </c>
      <c r="S6" s="13" t="s">
        <v>22</v>
      </c>
      <c r="T6" s="14" t="s">
        <v>23</v>
      </c>
      <c r="U6" s="13" t="s">
        <v>24</v>
      </c>
      <c r="V6" s="13" t="s">
        <v>25</v>
      </c>
      <c r="W6" s="14" t="s">
        <v>26</v>
      </c>
      <c r="X6" s="13" t="s">
        <v>27</v>
      </c>
      <c r="Y6" s="13" t="s">
        <v>28</v>
      </c>
      <c r="Z6" s="14" t="s">
        <v>29</v>
      </c>
      <c r="AA6" s="15" t="s">
        <v>30</v>
      </c>
      <c r="AB6" s="15" t="s">
        <v>31</v>
      </c>
    </row>
    <row r="7" spans="1:28" ht="12.75" customHeight="1">
      <c r="A7" s="16">
        <v>1</v>
      </c>
      <c r="B7" s="17"/>
      <c r="C7" t="s">
        <v>32</v>
      </c>
      <c r="D7" s="18">
        <v>100</v>
      </c>
      <c r="E7" s="18">
        <v>100</v>
      </c>
      <c r="F7" s="18">
        <v>0</v>
      </c>
      <c r="G7" s="18">
        <v>90</v>
      </c>
      <c r="H7" s="18">
        <v>90</v>
      </c>
      <c r="I7" s="18">
        <v>0</v>
      </c>
      <c r="J7" s="18">
        <v>100</v>
      </c>
      <c r="K7" s="18">
        <v>80</v>
      </c>
      <c r="L7" s="18">
        <v>100</v>
      </c>
      <c r="M7" s="18">
        <v>0</v>
      </c>
      <c r="N7" s="18">
        <v>0</v>
      </c>
      <c r="O7" s="18">
        <v>100</v>
      </c>
      <c r="P7" s="18">
        <v>0</v>
      </c>
      <c r="Q7" s="18">
        <v>0</v>
      </c>
      <c r="R7" s="18">
        <v>70</v>
      </c>
      <c r="S7" s="18">
        <v>0</v>
      </c>
      <c r="T7" s="19">
        <f aca="true" t="shared" si="0" ref="T7:T22">AVERAGE(D7:S7)</f>
        <v>51.875</v>
      </c>
      <c r="U7" s="18">
        <v>100</v>
      </c>
      <c r="V7" s="18">
        <v>100</v>
      </c>
      <c r="W7" s="19">
        <f aca="true" t="shared" si="1" ref="W7:W22">AVERAGE(U7:V7)</f>
        <v>100</v>
      </c>
      <c r="X7" s="18">
        <v>0</v>
      </c>
      <c r="Y7" s="18">
        <v>0</v>
      </c>
      <c r="Z7" s="19">
        <f aca="true" t="shared" si="2" ref="Z7:Z22">+X7+Y7</f>
        <v>0</v>
      </c>
      <c r="AA7" s="20">
        <f aca="true" t="shared" si="3" ref="AA7:AA22">((T7+W7)/2)+Z7</f>
        <v>75.9375</v>
      </c>
      <c r="AB7" s="21">
        <f>+IF(AA7&gt;=70,"Aprobado","Segunda Oportunidad")</f>
        <v>0</v>
      </c>
    </row>
    <row r="8" spans="1:203" ht="12.75" customHeight="1">
      <c r="A8" s="22">
        <v>2</v>
      </c>
      <c r="B8" s="17"/>
      <c r="C8" t="s">
        <v>33</v>
      </c>
      <c r="D8" s="18">
        <v>0</v>
      </c>
      <c r="E8" s="18">
        <v>0</v>
      </c>
      <c r="F8" s="18">
        <v>100</v>
      </c>
      <c r="G8" s="18">
        <v>70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9">
        <f t="shared" si="0"/>
        <v>10.625</v>
      </c>
      <c r="U8" s="18">
        <v>70</v>
      </c>
      <c r="V8" s="18">
        <v>0</v>
      </c>
      <c r="W8" s="19">
        <f t="shared" si="1"/>
        <v>35</v>
      </c>
      <c r="X8" s="18">
        <v>1</v>
      </c>
      <c r="Y8" s="18">
        <v>1</v>
      </c>
      <c r="Z8" s="19">
        <f t="shared" si="2"/>
        <v>2</v>
      </c>
      <c r="AA8" s="23">
        <f t="shared" si="3"/>
        <v>24.8125</v>
      </c>
      <c r="AB8" s="24" t="s">
        <v>34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</row>
    <row r="9" spans="1:29" ht="12.75" customHeight="1">
      <c r="A9" s="22">
        <v>3</v>
      </c>
      <c r="B9" s="17"/>
      <c r="C9" t="s">
        <v>35</v>
      </c>
      <c r="D9" s="18">
        <v>100</v>
      </c>
      <c r="E9" s="18">
        <v>100</v>
      </c>
      <c r="F9" s="18">
        <v>100</v>
      </c>
      <c r="G9" s="18">
        <v>80</v>
      </c>
      <c r="H9" s="18">
        <v>90</v>
      </c>
      <c r="I9" s="18">
        <v>0</v>
      </c>
      <c r="J9" s="18">
        <v>100</v>
      </c>
      <c r="K9" s="18">
        <v>100</v>
      </c>
      <c r="L9" s="18">
        <v>0</v>
      </c>
      <c r="M9" s="18">
        <v>100</v>
      </c>
      <c r="N9" s="18">
        <v>100</v>
      </c>
      <c r="O9" s="18">
        <v>100</v>
      </c>
      <c r="P9" s="18">
        <v>95</v>
      </c>
      <c r="Q9" s="18">
        <v>70</v>
      </c>
      <c r="R9" s="18">
        <v>100</v>
      </c>
      <c r="S9" s="18">
        <v>80</v>
      </c>
      <c r="T9" s="19">
        <f t="shared" si="0"/>
        <v>82.1875</v>
      </c>
      <c r="U9" s="18">
        <v>100</v>
      </c>
      <c r="V9" s="18">
        <v>100</v>
      </c>
      <c r="W9" s="19">
        <f t="shared" si="1"/>
        <v>100</v>
      </c>
      <c r="X9" s="18">
        <v>1</v>
      </c>
      <c r="Y9" s="18">
        <v>1</v>
      </c>
      <c r="Z9" s="19">
        <f t="shared" si="2"/>
        <v>2</v>
      </c>
      <c r="AA9" s="20">
        <f t="shared" si="3"/>
        <v>93.09375</v>
      </c>
      <c r="AB9" s="21">
        <f>+IF(AA9&gt;=70,"Aprobado","Segunda Oportunidad")</f>
        <v>0</v>
      </c>
      <c r="AC9"/>
    </row>
    <row r="10" spans="1:29" ht="12.75" customHeight="1">
      <c r="A10" s="22">
        <v>4</v>
      </c>
      <c r="B10" s="17"/>
      <c r="C10" t="s">
        <v>36</v>
      </c>
      <c r="D10" s="18">
        <v>100</v>
      </c>
      <c r="E10" s="18">
        <v>100</v>
      </c>
      <c r="F10" s="18">
        <v>100</v>
      </c>
      <c r="G10" s="18">
        <v>90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90</v>
      </c>
      <c r="N10" s="18">
        <v>80</v>
      </c>
      <c r="O10" s="18">
        <v>100</v>
      </c>
      <c r="P10" s="18">
        <v>0</v>
      </c>
      <c r="Q10" s="18">
        <v>0</v>
      </c>
      <c r="R10" s="18">
        <v>0</v>
      </c>
      <c r="S10" s="18">
        <v>0</v>
      </c>
      <c r="T10" s="19">
        <f t="shared" si="0"/>
        <v>41.25</v>
      </c>
      <c r="U10" s="18">
        <v>85</v>
      </c>
      <c r="V10" s="18">
        <v>0</v>
      </c>
      <c r="W10" s="19">
        <f t="shared" si="1"/>
        <v>42.5</v>
      </c>
      <c r="X10" s="18">
        <v>1</v>
      </c>
      <c r="Y10" s="18">
        <v>1</v>
      </c>
      <c r="Z10" s="19">
        <f t="shared" si="2"/>
        <v>2</v>
      </c>
      <c r="AA10" s="23">
        <f t="shared" si="3"/>
        <v>43.875</v>
      </c>
      <c r="AB10" s="24" t="s">
        <v>34</v>
      </c>
      <c r="AC10"/>
    </row>
    <row r="11" spans="1:29" ht="12.75" customHeight="1">
      <c r="A11" s="22">
        <v>5</v>
      </c>
      <c r="B11" s="17"/>
      <c r="C11" t="s">
        <v>37</v>
      </c>
      <c r="D11" s="18">
        <v>100</v>
      </c>
      <c r="E11" s="18">
        <v>100</v>
      </c>
      <c r="F11" s="18">
        <v>100</v>
      </c>
      <c r="G11" s="18">
        <v>90</v>
      </c>
      <c r="H11" s="18">
        <v>90</v>
      </c>
      <c r="I11" s="18">
        <v>70</v>
      </c>
      <c r="J11" s="18">
        <v>100</v>
      </c>
      <c r="K11" s="18">
        <v>100</v>
      </c>
      <c r="L11" s="18">
        <v>100</v>
      </c>
      <c r="M11" s="18">
        <v>100</v>
      </c>
      <c r="N11" s="18">
        <v>80</v>
      </c>
      <c r="O11" s="18">
        <v>100</v>
      </c>
      <c r="P11" s="18">
        <v>100</v>
      </c>
      <c r="Q11" s="18">
        <v>0</v>
      </c>
      <c r="R11" s="18">
        <v>0</v>
      </c>
      <c r="S11" s="18">
        <v>0</v>
      </c>
      <c r="T11" s="19">
        <f t="shared" si="0"/>
        <v>76.875</v>
      </c>
      <c r="U11" s="18">
        <v>100</v>
      </c>
      <c r="V11" s="18">
        <v>100</v>
      </c>
      <c r="W11" s="19">
        <f t="shared" si="1"/>
        <v>100</v>
      </c>
      <c r="X11" s="18">
        <v>1</v>
      </c>
      <c r="Y11" s="18">
        <v>1</v>
      </c>
      <c r="Z11" s="19">
        <f t="shared" si="2"/>
        <v>2</v>
      </c>
      <c r="AA11" s="20">
        <f t="shared" si="3"/>
        <v>90.4375</v>
      </c>
      <c r="AB11" s="21">
        <f>+IF(AA11&gt;=70,"Aprobado","Segunda Oportunidad")</f>
        <v>0</v>
      </c>
      <c r="AC11"/>
    </row>
    <row r="12" spans="1:29" ht="12.75" customHeight="1">
      <c r="A12" s="22">
        <v>6</v>
      </c>
      <c r="B12" s="17"/>
      <c r="C12" t="s">
        <v>38</v>
      </c>
      <c r="D12" s="18">
        <v>90</v>
      </c>
      <c r="E12" s="18">
        <v>100</v>
      </c>
      <c r="F12" s="18">
        <v>100</v>
      </c>
      <c r="G12" s="18">
        <v>90</v>
      </c>
      <c r="H12" s="18">
        <v>90</v>
      </c>
      <c r="I12" s="18">
        <v>0</v>
      </c>
      <c r="J12" s="18">
        <v>100</v>
      </c>
      <c r="K12" s="18">
        <v>100</v>
      </c>
      <c r="L12" s="18">
        <v>100</v>
      </c>
      <c r="M12" s="18">
        <v>100</v>
      </c>
      <c r="N12" s="25">
        <v>70</v>
      </c>
      <c r="O12" s="18">
        <v>100</v>
      </c>
      <c r="P12" s="25">
        <v>100</v>
      </c>
      <c r="Q12" s="18">
        <v>0</v>
      </c>
      <c r="R12" s="25">
        <v>100</v>
      </c>
      <c r="S12" s="25">
        <v>80</v>
      </c>
      <c r="T12" s="19">
        <f t="shared" si="0"/>
        <v>82.5</v>
      </c>
      <c r="U12" s="25">
        <v>90</v>
      </c>
      <c r="V12" s="25">
        <v>100</v>
      </c>
      <c r="W12" s="19">
        <f t="shared" si="1"/>
        <v>95</v>
      </c>
      <c r="X12" s="18">
        <v>0</v>
      </c>
      <c r="Y12" s="18">
        <v>0</v>
      </c>
      <c r="Z12" s="19">
        <f t="shared" si="2"/>
        <v>0</v>
      </c>
      <c r="AA12" s="20">
        <f t="shared" si="3"/>
        <v>88.75</v>
      </c>
      <c r="AB12" s="21" t="s">
        <v>39</v>
      </c>
      <c r="AC12"/>
    </row>
    <row r="13" spans="1:29" ht="12.75" customHeight="1">
      <c r="A13" s="22">
        <v>7</v>
      </c>
      <c r="B13" s="17"/>
      <c r="C13" t="s">
        <v>40</v>
      </c>
      <c r="D13" s="18">
        <v>100</v>
      </c>
      <c r="E13" s="18">
        <v>100</v>
      </c>
      <c r="F13" s="18">
        <v>100</v>
      </c>
      <c r="G13" s="18">
        <v>80</v>
      </c>
      <c r="H13" s="18">
        <v>90</v>
      </c>
      <c r="I13" s="18">
        <v>100</v>
      </c>
      <c r="J13" s="18">
        <v>100</v>
      </c>
      <c r="K13" s="18">
        <v>100</v>
      </c>
      <c r="L13" s="18">
        <v>100</v>
      </c>
      <c r="M13" s="18">
        <v>100</v>
      </c>
      <c r="N13" s="18">
        <v>100</v>
      </c>
      <c r="O13" s="18">
        <v>100</v>
      </c>
      <c r="P13" s="26">
        <v>70</v>
      </c>
      <c r="Q13" s="26">
        <v>95</v>
      </c>
      <c r="R13" s="26">
        <v>95</v>
      </c>
      <c r="S13" s="26">
        <v>95</v>
      </c>
      <c r="T13" s="19">
        <f t="shared" si="0"/>
        <v>95.3125</v>
      </c>
      <c r="U13" s="18">
        <v>100</v>
      </c>
      <c r="V13" s="18">
        <v>100</v>
      </c>
      <c r="W13" s="19">
        <f t="shared" si="1"/>
        <v>100</v>
      </c>
      <c r="X13" s="18">
        <v>1</v>
      </c>
      <c r="Y13" s="18">
        <v>1</v>
      </c>
      <c r="Z13" s="19">
        <f t="shared" si="2"/>
        <v>2</v>
      </c>
      <c r="AA13" s="20">
        <f t="shared" si="3"/>
        <v>99.65625</v>
      </c>
      <c r="AB13" s="21">
        <f>+IF(AA13&gt;=70,"Aprobado","Segunda Oportunidad")</f>
        <v>0</v>
      </c>
      <c r="AC13"/>
    </row>
    <row r="14" spans="1:29" ht="12.75" customHeight="1">
      <c r="A14" s="22">
        <v>8</v>
      </c>
      <c r="B14" s="17"/>
      <c r="C14" t="s">
        <v>41</v>
      </c>
      <c r="D14" s="18">
        <v>100</v>
      </c>
      <c r="E14" s="18">
        <v>100</v>
      </c>
      <c r="F14" s="18">
        <v>100</v>
      </c>
      <c r="G14" s="18">
        <v>100</v>
      </c>
      <c r="H14" s="18">
        <v>90</v>
      </c>
      <c r="I14" s="25">
        <v>100</v>
      </c>
      <c r="J14" s="18">
        <v>100</v>
      </c>
      <c r="K14" s="18">
        <v>100</v>
      </c>
      <c r="L14" s="18">
        <v>100</v>
      </c>
      <c r="M14" s="25">
        <v>100</v>
      </c>
      <c r="N14" s="18">
        <v>100</v>
      </c>
      <c r="O14" s="18">
        <v>100</v>
      </c>
      <c r="P14" s="18">
        <v>95</v>
      </c>
      <c r="Q14" s="18">
        <v>80</v>
      </c>
      <c r="R14" s="18">
        <v>100</v>
      </c>
      <c r="S14" s="18">
        <v>80</v>
      </c>
      <c r="T14" s="19">
        <f t="shared" si="0"/>
        <v>96.5625</v>
      </c>
      <c r="U14" s="18">
        <v>100</v>
      </c>
      <c r="V14" s="18">
        <v>100</v>
      </c>
      <c r="W14" s="19">
        <f t="shared" si="1"/>
        <v>100</v>
      </c>
      <c r="X14" s="18">
        <v>1</v>
      </c>
      <c r="Y14" s="18">
        <v>1</v>
      </c>
      <c r="Z14" s="19">
        <f t="shared" si="2"/>
        <v>2</v>
      </c>
      <c r="AA14" s="20">
        <f t="shared" si="3"/>
        <v>100.28125</v>
      </c>
      <c r="AB14" s="21" t="s">
        <v>39</v>
      </c>
      <c r="AC14"/>
    </row>
    <row r="15" spans="1:29" ht="12.75" customHeight="1">
      <c r="A15" s="22">
        <v>9</v>
      </c>
      <c r="B15" s="17"/>
      <c r="C15" t="s">
        <v>42</v>
      </c>
      <c r="D15" s="18">
        <v>100</v>
      </c>
      <c r="E15" s="18">
        <v>100</v>
      </c>
      <c r="F15" s="18">
        <v>100</v>
      </c>
      <c r="G15" s="18">
        <v>85</v>
      </c>
      <c r="H15" s="18">
        <v>90</v>
      </c>
      <c r="I15" s="26">
        <v>100</v>
      </c>
      <c r="J15" s="18">
        <v>100</v>
      </c>
      <c r="K15" s="18">
        <v>90</v>
      </c>
      <c r="L15" s="18">
        <v>90</v>
      </c>
      <c r="M15" s="18">
        <v>100</v>
      </c>
      <c r="N15" s="18">
        <v>100</v>
      </c>
      <c r="O15" s="18">
        <v>100</v>
      </c>
      <c r="P15" s="26">
        <v>100</v>
      </c>
      <c r="Q15" s="18">
        <v>70</v>
      </c>
      <c r="R15" s="18">
        <v>100</v>
      </c>
      <c r="S15" s="18">
        <v>70</v>
      </c>
      <c r="T15" s="19">
        <f t="shared" si="0"/>
        <v>93.4375</v>
      </c>
      <c r="U15" s="18">
        <v>100</v>
      </c>
      <c r="V15" s="18">
        <v>100</v>
      </c>
      <c r="W15" s="19">
        <f t="shared" si="1"/>
        <v>100</v>
      </c>
      <c r="X15" s="18">
        <v>1</v>
      </c>
      <c r="Y15" s="18">
        <v>1</v>
      </c>
      <c r="Z15" s="19">
        <f t="shared" si="2"/>
        <v>2</v>
      </c>
      <c r="AA15" s="20">
        <f t="shared" si="3"/>
        <v>98.71875</v>
      </c>
      <c r="AB15" s="21">
        <f aca="true" t="shared" si="4" ref="AB15:AB17">+IF(AA15&gt;=70,"Aprobado","Segunda Oportunidad")</f>
        <v>0</v>
      </c>
      <c r="AC15"/>
    </row>
    <row r="16" spans="1:29" ht="12.75" customHeight="1">
      <c r="A16" s="22">
        <v>10</v>
      </c>
      <c r="B16" s="17"/>
      <c r="C16" t="s">
        <v>43</v>
      </c>
      <c r="D16" s="18">
        <v>100</v>
      </c>
      <c r="E16" s="18">
        <v>100</v>
      </c>
      <c r="F16" s="18">
        <v>90</v>
      </c>
      <c r="G16" s="26">
        <v>100</v>
      </c>
      <c r="H16" s="18">
        <v>90</v>
      </c>
      <c r="I16" s="26">
        <v>95</v>
      </c>
      <c r="J16" s="18">
        <v>100</v>
      </c>
      <c r="K16" s="18">
        <v>100</v>
      </c>
      <c r="L16" s="18">
        <v>100</v>
      </c>
      <c r="M16" s="18">
        <v>100</v>
      </c>
      <c r="N16" s="18">
        <v>100</v>
      </c>
      <c r="O16" s="18">
        <v>100</v>
      </c>
      <c r="P16" s="26">
        <v>100</v>
      </c>
      <c r="Q16" s="18">
        <v>70</v>
      </c>
      <c r="R16" s="18">
        <v>100</v>
      </c>
      <c r="S16" s="18">
        <v>90</v>
      </c>
      <c r="T16" s="19">
        <f t="shared" si="0"/>
        <v>95.9375</v>
      </c>
      <c r="U16" s="18">
        <v>100</v>
      </c>
      <c r="V16" s="18">
        <v>100</v>
      </c>
      <c r="W16" s="19">
        <f t="shared" si="1"/>
        <v>100</v>
      </c>
      <c r="X16" s="18">
        <v>1</v>
      </c>
      <c r="Y16" s="18">
        <v>1</v>
      </c>
      <c r="Z16" s="19">
        <f t="shared" si="2"/>
        <v>2</v>
      </c>
      <c r="AA16" s="20">
        <f t="shared" si="3"/>
        <v>99.96875</v>
      </c>
      <c r="AB16" s="21">
        <f t="shared" si="4"/>
        <v>0</v>
      </c>
      <c r="AC16"/>
    </row>
    <row r="17" spans="1:29" ht="12.75" customHeight="1">
      <c r="A17" s="22">
        <v>11</v>
      </c>
      <c r="B17" s="17"/>
      <c r="C17" t="s">
        <v>44</v>
      </c>
      <c r="D17" s="18">
        <v>100</v>
      </c>
      <c r="E17" s="18">
        <v>100</v>
      </c>
      <c r="F17" s="18">
        <v>100</v>
      </c>
      <c r="G17" s="18">
        <v>90</v>
      </c>
      <c r="H17" s="18">
        <v>90</v>
      </c>
      <c r="I17" s="26">
        <v>100</v>
      </c>
      <c r="J17" s="26">
        <v>100</v>
      </c>
      <c r="K17" s="18">
        <v>90</v>
      </c>
      <c r="L17" s="18">
        <v>90</v>
      </c>
      <c r="M17" s="18">
        <v>100</v>
      </c>
      <c r="N17" s="18">
        <v>100</v>
      </c>
      <c r="O17" s="18">
        <v>100</v>
      </c>
      <c r="P17" s="26">
        <v>100</v>
      </c>
      <c r="Q17" s="26">
        <v>100</v>
      </c>
      <c r="R17" s="18">
        <v>100</v>
      </c>
      <c r="S17" s="18">
        <v>80</v>
      </c>
      <c r="T17" s="19">
        <f t="shared" si="0"/>
        <v>96.25</v>
      </c>
      <c r="U17" s="18">
        <v>90</v>
      </c>
      <c r="V17" s="18">
        <v>100</v>
      </c>
      <c r="W17" s="19">
        <f t="shared" si="1"/>
        <v>95</v>
      </c>
      <c r="X17" s="18">
        <v>1</v>
      </c>
      <c r="Y17" s="18">
        <v>1</v>
      </c>
      <c r="Z17" s="19">
        <f t="shared" si="2"/>
        <v>2</v>
      </c>
      <c r="AA17" s="20">
        <f t="shared" si="3"/>
        <v>97.625</v>
      </c>
      <c r="AB17" s="21">
        <f t="shared" si="4"/>
        <v>0</v>
      </c>
      <c r="AC17"/>
    </row>
    <row r="18" spans="1:29" ht="12.75" customHeight="1">
      <c r="A18" s="22">
        <v>12</v>
      </c>
      <c r="B18" s="17"/>
      <c r="C18" t="s">
        <v>45</v>
      </c>
      <c r="D18" s="18">
        <v>100</v>
      </c>
      <c r="E18" s="18">
        <v>100</v>
      </c>
      <c r="F18" s="18">
        <v>100</v>
      </c>
      <c r="G18" s="18">
        <v>80</v>
      </c>
      <c r="H18" s="18">
        <v>90</v>
      </c>
      <c r="I18" s="26">
        <v>100</v>
      </c>
      <c r="J18" s="18">
        <v>100</v>
      </c>
      <c r="K18" s="18">
        <v>100</v>
      </c>
      <c r="L18" s="18">
        <v>100</v>
      </c>
      <c r="M18" s="26">
        <v>100</v>
      </c>
      <c r="N18" s="18">
        <v>80</v>
      </c>
      <c r="O18" s="18">
        <v>100</v>
      </c>
      <c r="P18" s="25">
        <v>100</v>
      </c>
      <c r="Q18" s="18">
        <v>70</v>
      </c>
      <c r="R18" s="18">
        <v>100</v>
      </c>
      <c r="S18" s="18">
        <v>80</v>
      </c>
      <c r="T18" s="19">
        <f t="shared" si="0"/>
        <v>93.75</v>
      </c>
      <c r="U18" s="18">
        <v>90</v>
      </c>
      <c r="V18" s="18">
        <v>100</v>
      </c>
      <c r="W18" s="19">
        <f t="shared" si="1"/>
        <v>95</v>
      </c>
      <c r="X18" s="18">
        <v>1</v>
      </c>
      <c r="Y18" s="18">
        <v>1</v>
      </c>
      <c r="Z18" s="19">
        <f t="shared" si="2"/>
        <v>2</v>
      </c>
      <c r="AA18" s="20">
        <f t="shared" si="3"/>
        <v>96.375</v>
      </c>
      <c r="AB18" s="21" t="s">
        <v>39</v>
      </c>
      <c r="AC18"/>
    </row>
    <row r="19" spans="1:29" ht="12.75" customHeight="1">
      <c r="A19" s="22">
        <v>13</v>
      </c>
      <c r="B19" s="17"/>
      <c r="C19" t="s">
        <v>46</v>
      </c>
      <c r="D19" s="18">
        <v>90</v>
      </c>
      <c r="E19" s="18">
        <v>100</v>
      </c>
      <c r="F19" s="18">
        <v>100</v>
      </c>
      <c r="G19" s="18">
        <v>0</v>
      </c>
      <c r="H19" s="18">
        <v>0</v>
      </c>
      <c r="I19" s="18">
        <v>100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9">
        <f t="shared" si="0"/>
        <v>24.375</v>
      </c>
      <c r="U19" s="18">
        <v>0</v>
      </c>
      <c r="V19" s="18">
        <v>0</v>
      </c>
      <c r="W19" s="19">
        <f t="shared" si="1"/>
        <v>0</v>
      </c>
      <c r="X19" s="18">
        <v>1</v>
      </c>
      <c r="Y19" s="18">
        <v>1</v>
      </c>
      <c r="Z19" s="19">
        <f t="shared" si="2"/>
        <v>2</v>
      </c>
      <c r="AA19" s="23">
        <f t="shared" si="3"/>
        <v>14.1875</v>
      </c>
      <c r="AB19" s="24" t="s">
        <v>34</v>
      </c>
      <c r="AC19"/>
    </row>
    <row r="20" spans="1:29" ht="12.75" customHeight="1">
      <c r="A20" s="22">
        <v>14</v>
      </c>
      <c r="B20" s="17"/>
      <c r="C20" t="s">
        <v>47</v>
      </c>
      <c r="D20" s="18">
        <v>100</v>
      </c>
      <c r="E20" s="18">
        <v>100</v>
      </c>
      <c r="F20" s="18">
        <v>100</v>
      </c>
      <c r="G20" s="18">
        <v>80</v>
      </c>
      <c r="H20" s="18">
        <v>85</v>
      </c>
      <c r="I20" s="18">
        <v>0</v>
      </c>
      <c r="J20" s="18">
        <v>0</v>
      </c>
      <c r="K20" s="18">
        <v>30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f t="shared" si="0"/>
        <v>30.9375</v>
      </c>
      <c r="U20" s="18">
        <v>95</v>
      </c>
      <c r="V20" s="18">
        <v>0</v>
      </c>
      <c r="W20" s="19">
        <f t="shared" si="1"/>
        <v>47.5</v>
      </c>
      <c r="X20" s="18">
        <v>1</v>
      </c>
      <c r="Y20" s="18">
        <v>0</v>
      </c>
      <c r="Z20" s="19">
        <f t="shared" si="2"/>
        <v>1</v>
      </c>
      <c r="AA20" s="23">
        <f t="shared" si="3"/>
        <v>40.21875</v>
      </c>
      <c r="AB20" s="24" t="s">
        <v>34</v>
      </c>
      <c r="AC20"/>
    </row>
    <row r="21" spans="1:29" ht="12.75" customHeight="1">
      <c r="A21" s="22">
        <v>15</v>
      </c>
      <c r="B21" s="17"/>
      <c r="C21" t="s">
        <v>48</v>
      </c>
      <c r="D21" s="18">
        <v>100</v>
      </c>
      <c r="E21" s="18">
        <v>100</v>
      </c>
      <c r="F21" s="18">
        <v>100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9">
        <f t="shared" si="0"/>
        <v>18.75</v>
      </c>
      <c r="U21" s="18">
        <v>0</v>
      </c>
      <c r="V21" s="18">
        <v>0</v>
      </c>
      <c r="W21" s="19">
        <f t="shared" si="1"/>
        <v>0</v>
      </c>
      <c r="X21" s="18">
        <v>0</v>
      </c>
      <c r="Y21" s="18">
        <v>0</v>
      </c>
      <c r="Z21" s="19">
        <f t="shared" si="2"/>
        <v>0</v>
      </c>
      <c r="AA21" s="23">
        <f t="shared" si="3"/>
        <v>9.375</v>
      </c>
      <c r="AB21" s="24" t="s">
        <v>34</v>
      </c>
      <c r="AC21"/>
    </row>
    <row r="22" spans="1:29" ht="12.75" customHeight="1">
      <c r="A22" s="22">
        <v>16</v>
      </c>
      <c r="B22" s="17"/>
      <c r="C22" t="s">
        <v>49</v>
      </c>
      <c r="D22" s="18">
        <v>100</v>
      </c>
      <c r="E22" s="18">
        <v>100</v>
      </c>
      <c r="F22" s="18">
        <v>100</v>
      </c>
      <c r="G22" s="18">
        <v>80</v>
      </c>
      <c r="H22" s="18">
        <v>100</v>
      </c>
      <c r="I22" s="25">
        <v>100</v>
      </c>
      <c r="J22" s="25">
        <v>70</v>
      </c>
      <c r="K22" s="18">
        <v>0</v>
      </c>
      <c r="L22" s="18">
        <v>0</v>
      </c>
      <c r="M22" s="18">
        <v>85</v>
      </c>
      <c r="N22" s="18">
        <v>0</v>
      </c>
      <c r="O22" s="25">
        <v>100</v>
      </c>
      <c r="P22" s="18">
        <v>90</v>
      </c>
      <c r="Q22" s="25">
        <v>100</v>
      </c>
      <c r="R22" s="25">
        <v>100</v>
      </c>
      <c r="S22" s="25">
        <v>80</v>
      </c>
      <c r="T22" s="19">
        <f t="shared" si="0"/>
        <v>75.3125</v>
      </c>
      <c r="U22" s="18">
        <v>90</v>
      </c>
      <c r="V22" s="18">
        <v>100</v>
      </c>
      <c r="W22" s="19">
        <f t="shared" si="1"/>
        <v>95</v>
      </c>
      <c r="X22" s="18">
        <v>1</v>
      </c>
      <c r="Y22" s="18">
        <v>1</v>
      </c>
      <c r="Z22" s="19">
        <f t="shared" si="2"/>
        <v>2</v>
      </c>
      <c r="AA22" s="20">
        <f t="shared" si="3"/>
        <v>87.15625</v>
      </c>
      <c r="AB22" s="21" t="s">
        <v>39</v>
      </c>
      <c r="AC22"/>
    </row>
    <row r="23" spans="1:28" ht="14.25" customHeight="1">
      <c r="A23" s="27"/>
      <c r="B23" s="28"/>
      <c r="C23" s="29" t="s">
        <v>50</v>
      </c>
      <c r="D23" s="30">
        <f>AVERAGE(D7:D22)</f>
        <v>92.5</v>
      </c>
      <c r="E23" s="30">
        <f>AVERAGE(E7:E22)</f>
        <v>93.75</v>
      </c>
      <c r="F23" s="30">
        <f>AVERAGE(F7:F22)</f>
        <v>93.125</v>
      </c>
      <c r="G23" s="30">
        <f>AVERAGE(G7:G22)</f>
        <v>75.3125</v>
      </c>
      <c r="H23" s="30">
        <f>AVERAGE(H7:H22)</f>
        <v>67.8125</v>
      </c>
      <c r="I23" s="30">
        <f>AVERAGE(I7:I22)</f>
        <v>54.0625</v>
      </c>
      <c r="J23" s="30">
        <f>AVERAGE(J7:J22)</f>
        <v>66.875</v>
      </c>
      <c r="K23" s="30">
        <f>AVERAGE(K7:K22)</f>
        <v>61.875</v>
      </c>
      <c r="L23" s="30">
        <f>AVERAGE(L7:L22)</f>
        <v>55</v>
      </c>
      <c r="M23" s="30">
        <f>AVERAGE(M7:M22)</f>
        <v>67.1875</v>
      </c>
      <c r="N23" s="30">
        <f>AVERAGE(N7:N22)</f>
        <v>56.875</v>
      </c>
      <c r="O23" s="30">
        <f>AVERAGE(O7:O22)</f>
        <v>75</v>
      </c>
      <c r="P23" s="30">
        <f>AVERAGE(P7:P22)</f>
        <v>59.375</v>
      </c>
      <c r="Q23" s="30">
        <f>AVERAGE(Q7:Q22)</f>
        <v>40.9375</v>
      </c>
      <c r="R23" s="30">
        <f>AVERAGE(R7:R22)</f>
        <v>60.3125</v>
      </c>
      <c r="S23" s="30">
        <f>AVERAGE(S7:S22)</f>
        <v>45.9375</v>
      </c>
      <c r="T23" s="30">
        <f>AVERAGE(T7:T22)</f>
        <v>66.62109375</v>
      </c>
      <c r="U23" s="30">
        <f>AVERAGE(U7:U22)</f>
        <v>81.875</v>
      </c>
      <c r="V23" s="30">
        <f>AVERAGE(V7:V22)</f>
        <v>68.75</v>
      </c>
      <c r="W23" s="30">
        <f>AVERAGE(W7:W22)</f>
        <v>75.3125</v>
      </c>
      <c r="X23" s="30">
        <f>AVERAGE(X7:X22)</f>
        <v>0.8125</v>
      </c>
      <c r="Y23" s="30">
        <f>AVERAGE(Y7:Y22)</f>
        <v>0.75</v>
      </c>
      <c r="Z23" s="30">
        <f>AVERAGE(Z7:Z22)</f>
        <v>1.5625</v>
      </c>
      <c r="AA23" s="30">
        <f>AVERAGE(AA7:AA22)</f>
        <v>72.529296875</v>
      </c>
      <c r="AB23" s="31"/>
    </row>
    <row r="24" ht="14.25" customHeight="1">
      <c r="AB24" s="32"/>
    </row>
    <row r="25" spans="1:28" ht="14.25" customHeight="1">
      <c r="A25" s="33"/>
      <c r="B25" s="34" t="s">
        <v>51</v>
      </c>
      <c r="AB25" s="32"/>
    </row>
    <row r="26" ht="12.75" customHeight="1">
      <c r="C26"/>
    </row>
    <row r="27" spans="2:3" ht="12.75" customHeight="1">
      <c r="B27" s="34" t="s">
        <v>52</v>
      </c>
      <c r="C27"/>
    </row>
    <row r="28" spans="2:3" ht="12.75" customHeight="1">
      <c r="B28" s="35" t="s">
        <v>7</v>
      </c>
      <c r="C28" s="36" t="s">
        <v>53</v>
      </c>
    </row>
    <row r="29" spans="2:3" ht="12.75" customHeight="1">
      <c r="B29" s="35" t="s">
        <v>8</v>
      </c>
      <c r="C29" s="36" t="s">
        <v>54</v>
      </c>
    </row>
    <row r="30" spans="2:3" ht="12.75" customHeight="1">
      <c r="B30" s="35" t="s">
        <v>9</v>
      </c>
      <c r="C30" s="36" t="s">
        <v>55</v>
      </c>
    </row>
    <row r="31" spans="2:3" ht="12.75" customHeight="1">
      <c r="B31" s="35" t="s">
        <v>10</v>
      </c>
      <c r="C31" s="36" t="s">
        <v>56</v>
      </c>
    </row>
    <row r="32" spans="2:3" ht="12.75" customHeight="1">
      <c r="B32" s="35" t="s">
        <v>11</v>
      </c>
      <c r="C32" s="36" t="s">
        <v>57</v>
      </c>
    </row>
    <row r="33" spans="2:3" ht="12.75" customHeight="1">
      <c r="B33" s="35" t="s">
        <v>12</v>
      </c>
      <c r="C33" s="36" t="s">
        <v>58</v>
      </c>
    </row>
    <row r="34" spans="2:3" ht="12.75" customHeight="1">
      <c r="B34" s="35" t="s">
        <v>13</v>
      </c>
      <c r="C34" s="36" t="s">
        <v>59</v>
      </c>
    </row>
    <row r="35" spans="2:3" ht="12.75" customHeight="1">
      <c r="B35" s="35" t="s">
        <v>14</v>
      </c>
      <c r="C35" s="36" t="s">
        <v>60</v>
      </c>
    </row>
    <row r="36" spans="2:3" ht="12.75" customHeight="1">
      <c r="B36" s="35" t="s">
        <v>15</v>
      </c>
      <c r="C36" s="36" t="s">
        <v>61</v>
      </c>
    </row>
    <row r="37" spans="2:3" ht="12.75" customHeight="1">
      <c r="B37" s="35" t="s">
        <v>16</v>
      </c>
      <c r="C37" s="36" t="s">
        <v>62</v>
      </c>
    </row>
    <row r="38" spans="2:3" ht="12.75" customHeight="1">
      <c r="B38" s="35" t="s">
        <v>17</v>
      </c>
      <c r="C38" s="36" t="s">
        <v>63</v>
      </c>
    </row>
    <row r="39" spans="2:3" ht="12.75" customHeight="1">
      <c r="B39" s="35" t="s">
        <v>18</v>
      </c>
      <c r="C39" s="36" t="s">
        <v>64</v>
      </c>
    </row>
    <row r="40" spans="2:3" ht="12.75" customHeight="1">
      <c r="B40" s="35" t="s">
        <v>19</v>
      </c>
      <c r="C40" s="36" t="s">
        <v>65</v>
      </c>
    </row>
    <row r="41" spans="2:3" ht="12.75" customHeight="1">
      <c r="B41" s="35" t="s">
        <v>20</v>
      </c>
      <c r="C41" s="36" t="s">
        <v>66</v>
      </c>
    </row>
    <row r="42" spans="2:3" ht="12.75" customHeight="1">
      <c r="B42" s="35" t="s">
        <v>21</v>
      </c>
      <c r="C42" s="36" t="s">
        <v>67</v>
      </c>
    </row>
    <row r="43" spans="2:3" ht="12.75" customHeight="1">
      <c r="B43" s="35" t="s">
        <v>22</v>
      </c>
      <c r="C43" s="36" t="s">
        <v>68</v>
      </c>
    </row>
    <row r="44" spans="2:3" ht="12.75" customHeight="1">
      <c r="B44" s="15" t="s">
        <v>23</v>
      </c>
      <c r="C44" t="s">
        <v>69</v>
      </c>
    </row>
    <row r="45" ht="12.75" customHeight="1">
      <c r="C45"/>
    </row>
    <row r="46" ht="12.75" customHeight="1">
      <c r="B46" s="34" t="s">
        <v>70</v>
      </c>
    </row>
    <row r="47" spans="2:3" ht="12.75" customHeight="1">
      <c r="B47" s="2" t="s">
        <v>24</v>
      </c>
      <c r="C47" s="36" t="s">
        <v>71</v>
      </c>
    </row>
    <row r="48" spans="2:3" ht="12.75" customHeight="1">
      <c r="B48" s="2" t="s">
        <v>25</v>
      </c>
      <c r="C48" s="36" t="s">
        <v>72</v>
      </c>
    </row>
    <row r="49" spans="2:3" ht="12.75" customHeight="1">
      <c r="B49" s="15" t="s">
        <v>26</v>
      </c>
      <c r="C49" t="s">
        <v>73</v>
      </c>
    </row>
    <row r="50" ht="12.75" customHeight="1">
      <c r="C50"/>
    </row>
    <row r="51" ht="12.75" customHeight="1">
      <c r="B51" s="34" t="s">
        <v>74</v>
      </c>
    </row>
    <row r="52" spans="2:3" ht="12.75" customHeight="1">
      <c r="B52" s="2" t="s">
        <v>27</v>
      </c>
      <c r="C52" s="37" t="s">
        <v>75</v>
      </c>
    </row>
    <row r="53" spans="2:3" ht="12.75" customHeight="1">
      <c r="B53" s="2" t="s">
        <v>28</v>
      </c>
      <c r="C53" s="37" t="s">
        <v>76</v>
      </c>
    </row>
    <row r="54" spans="2:3" ht="12.75" customHeight="1">
      <c r="B54" s="15" t="s">
        <v>29</v>
      </c>
      <c r="C54" s="1" t="s">
        <v>77</v>
      </c>
    </row>
    <row r="56" spans="2:3" ht="12.75" customHeight="1">
      <c r="B56" s="15" t="s">
        <v>30</v>
      </c>
      <c r="C56" s="1" t="s">
        <v>78</v>
      </c>
    </row>
    <row r="57" spans="2:3" ht="12.75" customHeight="1">
      <c r="B57" s="15" t="s">
        <v>79</v>
      </c>
      <c r="C57" s="1" t="s">
        <v>80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140625" defaultRowHeight="12.75" customHeight="1"/>
  <cols>
    <col min="1" max="16384" width="9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140625" defaultRowHeight="12.75" customHeight="1"/>
  <cols>
    <col min="1" max="16384" width="9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2021-07-14T15:15:33Z</dcterms:modified>
  <cp:category/>
  <cp:version/>
  <cp:contentType/>
  <cp:contentStatus/>
  <cp:revision>1232</cp:revision>
</cp:coreProperties>
</file>