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<sst xmlns="http://schemas.openxmlformats.org/spreadsheetml/2006/main" count="79" uniqueCount="62">
  <si>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Búsqueda y Almacenamiento de Datos – Grupo A</t>
  </si>
  <si>
    <t>Agosto – Diciembre 2022</t>
  </si>
  <si>
    <t>Calificaciones Finales</t>
  </si>
  <si>
    <t>Profesor: Rogelio Ferreira Escutia</t>
  </si>
  <si>
    <t>No.</t>
  </si>
  <si>
    <t>No. de Control</t>
  </si>
  <si>
    <t>NOMBRE DEL ALUMNO</t>
  </si>
  <si>
    <t>E1</t>
  </si>
  <si>
    <t>E2</t>
  </si>
  <si>
    <t>E3</t>
  </si>
  <si>
    <t>E4</t>
  </si>
  <si>
    <t>PdeExam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</si>
  <si>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</si>
  <si>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</si>
  <si>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</si>
  <si>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</si>
  <si>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</si>
  <si>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</si>
  <si>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</si>
  <si>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</si>
  <si>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</si>
  <si>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</si>
  <si>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Extras</t>
  </si>
  <si>
    <t>Final</t>
  </si>
  <si>
    <t>Observaciones</t>
  </si>
  <si>
    <t>Avalos Villa Rodrigo</t>
  </si>
  <si>
    <t>Barrera Orozco Kenneth Osvaldo</t>
  </si>
  <si>
    <t>Garcia Santana Maria Fernanda</t>
  </si>
  <si>
    <t>González Pérez William Alejandro</t>
  </si>
  <si>
    <t>Jacobo Agustin Jaqueline</t>
  </si>
  <si>
    <t>Lopez Carranza Ivan Alejandro</t>
  </si>
  <si>
    <t>Ornelas Gamero Karla Guadalupe</t>
  </si>
  <si>
    <t>Ortiz Salinas Luis Angel</t>
  </si>
  <si>
    <t>Plascencia Silva Axel David</t>
  </si>
  <si>
    <t>Páramo Mascote Jennifer</t>
  </si>
  <si>
    <t>Quevedo Rodríguez Jorge Alejandro</t>
  </si>
  <si>
    <t>Soto Garcia Jafet Alexandro</t>
  </si>
  <si>
    <t>REPETICIÓN</t>
  </si>
  <si>
    <t>Torres Gallegos Jessica Jazmin</t>
  </si>
  <si>
    <t>Vieyra Orozco Octavio</t>
  </si>
  <si>
    <t>PROMEDIOS</t>
  </si>
  <si>
    <t>Exámenes</t>
  </si>
  <si>
    <t>UNIDAD 1.- Introducción al almacenamiento de datos</t>
  </si>
  <si>
    <t>UNIDAD 2.- Estructura de almacenamiento de datos</t>
  </si>
  <si>
    <t>UNIDAD 3.- Herramientas para el almacenamiento de Datos</t>
  </si>
  <si>
    <t>UNIDAD 4.- Búsqueda de datos</t>
  </si>
  <si>
    <t>Promedio de Exámenes</t>
  </si>
  <si>
    <t>Puntos Extras</t>
  </si>
  <si>
    <t>Examen Diagnóstico</t>
  </si>
  <si>
    <t>Tokenizar</t>
  </si>
  <si>
    <t>Tokenizar 2</t>
  </si>
  <si>
    <t>Palabras repetidas</t>
  </si>
  <si>
    <t>Análisis de Sentimientos</t>
  </si>
  <si>
    <t>Análisis de Sentimientos 2</t>
  </si>
  <si>
    <t>CSV / Edad</t>
  </si>
  <si>
    <t>XLS / Promedio</t>
  </si>
  <si>
    <t>Análisis de Texto</t>
  </si>
  <si>
    <t>Visita a Scio</t>
  </si>
  <si>
    <t>Puntos Extras Totales</t>
  </si>
  <si>
    <t>Promedio Final = ((Promedio de Exámenes + Proyecto) / 2)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</si>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</sst>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6"/>
      <color indexed="8"/>
      <name val="Arial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ppleMyungjo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7" fillId="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8" fillId="0" borderId="3" xfId="0" applyFont="1" applyBorder="1" applyAlignment="1">
      <alignment horizontal="center"/>
    </xf>
    <xf numFmtId="164" fontId="19" fillId="9" borderId="3" xfId="0" applyFont="1" applyFill="1" applyBorder="1" applyAlignment="1">
      <alignment horizontal="center"/>
    </xf>
    <xf numFmtId="164" fontId="20" fillId="0" borderId="3" xfId="0" applyFont="1" applyBorder="1" applyAlignment="1">
      <alignment horizontal="center"/>
    </xf>
    <xf numFmtId="164" fontId="19" fillId="9" borderId="3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12" fillId="10" borderId="0" xfId="0" applyNumberFormat="1" applyFont="1" applyFill="1" applyAlignment="1">
      <alignment horizontal="center"/>
    </xf>
    <xf numFmtId="164" fontId="21" fillId="11" borderId="0" xfId="0" applyNumberFormat="1" applyFont="1" applyFill="1" applyAlignment="1">
      <alignment horizontal="center"/>
    </xf>
    <xf numFmtId="164" fontId="21" fillId="11" borderId="0" xfId="0" applyNumberFormat="1" applyFont="1" applyFill="1" applyBorder="1" applyAlignment="1">
      <alignment horizontal="center"/>
    </xf>
    <xf numFmtId="164" fontId="12" fillId="0" borderId="0" xfId="0" applyFont="1" applyFill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164" fontId="23" fillId="11" borderId="0" xfId="0" applyNumberFormat="1" applyFont="1" applyFill="1" applyAlignment="1">
      <alignment horizontal="center"/>
    </xf>
    <xf numFmtId="164" fontId="23" fillId="11" borderId="0" xfId="0" applyNumberFormat="1" applyFont="1" applyFill="1" applyBorder="1" applyAlignment="1">
      <alignment horizontal="center"/>
    </xf>
    <xf numFmtId="164" fontId="18" fillId="0" borderId="4" xfId="0" applyFont="1" applyFill="1" applyBorder="1" applyAlignment="1">
      <alignment/>
    </xf>
    <xf numFmtId="164" fontId="18" fillId="0" borderId="5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23" fillId="0" borderId="3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70" zoomScaleNormal="170" workbookViewId="0" topLeftCell="A1">
      <selection activeCell="D18" sqref="D18"/>
    </sheetView>
  </sheetViews>
  <sheetFormatPr defaultColWidth="9.140625" defaultRowHeight="12.75" customHeight="1"/>
  <cols>
    <col min="1" max="1" width="3.57421875" style="1" customWidth="1"/>
    <col min="2" max="2" width="13.00390625" style="2" customWidth="1"/>
    <col min="3" max="3" width="31.57421875" style="1" customWidth="1"/>
    <col min="4" max="7" width="3.421875" style="3" customWidth="1"/>
    <col min="8" max="8" width="7.57421875" style="3" customWidth="1"/>
    <col min="9" max="14" width="3.00390625" style="4" customWidth="1"/>
    <col min="15" max="18" width="2.57421875" style="4" customWidth="1"/>
    <col min="19" max="19" width="7.57421875" style="4" customWidth="1"/>
    <col min="20" max="20" width="7.421875" style="3" customWidth="1"/>
    <col min="21" max="21" width="18.421875" style="4" customWidth="1"/>
    <col min="22" max="191" width="10.421875" style="1" customWidth="1"/>
    <col min="192" max="16384" width="9.421875" style="0" customWidth="1"/>
  </cols>
  <sheetData>
    <row r="1" spans="1:3" ht="18.75" customHeight="1">
      <c r="A1" s="5" t="s">
        <v>0</v>
      </c>
      <c r="C1"/>
    </row>
    <row r="2" spans="1:3" ht="18" customHeight="1">
      <c r="A2" s="6" t="s">
        <v>1</v>
      </c>
      <c r="C2"/>
    </row>
    <row r="3" spans="1:3" ht="16.5" customHeight="1">
      <c r="A3" s="7" t="s">
        <v>2</v>
      </c>
      <c r="C3"/>
    </row>
    <row r="4" spans="1:3" ht="15.75" customHeight="1">
      <c r="A4" s="8" t="s">
        <v>3</v>
      </c>
      <c r="C4"/>
    </row>
    <row r="5" spans="2:21" s="9" customFormat="1" ht="12.75" customHeight="1">
      <c r="B5" s="4"/>
      <c r="C5" s="10">
        <f ca="1">NOW()</f>
        <v>44911.74659559655</v>
      </c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4"/>
    </row>
    <row r="6" spans="1:21" s="9" customFormat="1" ht="12.75" customHeight="1">
      <c r="A6" s="11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4" t="s">
        <v>22</v>
      </c>
      <c r="T6" s="16" t="s">
        <v>23</v>
      </c>
      <c r="U6" s="16" t="s">
        <v>24</v>
      </c>
    </row>
    <row r="7" spans="1:21" s="9" customFormat="1" ht="12.75" customHeight="1">
      <c r="A7" s="17">
        <v>1</v>
      </c>
      <c r="B7" s="4">
        <v>19120152</v>
      </c>
      <c r="C7" s="9" t="s">
        <v>25</v>
      </c>
      <c r="D7" s="18">
        <v>100</v>
      </c>
      <c r="E7" s="18">
        <v>105</v>
      </c>
      <c r="F7" s="18">
        <v>100</v>
      </c>
      <c r="G7" s="18">
        <v>100</v>
      </c>
      <c r="H7" s="19">
        <f aca="true" t="shared" si="0" ref="H7:H20">AVERAGE(D7:G7)</f>
        <v>101.25</v>
      </c>
      <c r="I7" s="4">
        <v>2</v>
      </c>
      <c r="J7" s="4">
        <v>0</v>
      </c>
      <c r="K7" s="4">
        <v>1</v>
      </c>
      <c r="L7" s="4">
        <v>0</v>
      </c>
      <c r="M7" s="4">
        <v>0</v>
      </c>
      <c r="N7" s="4">
        <v>1</v>
      </c>
      <c r="O7" s="4">
        <v>1</v>
      </c>
      <c r="P7" s="4">
        <v>1</v>
      </c>
      <c r="Q7" s="4">
        <v>0</v>
      </c>
      <c r="R7" s="4">
        <v>1</v>
      </c>
      <c r="S7" s="19">
        <f aca="true" t="shared" si="1" ref="S7:S20">SUM(I7:R7)</f>
        <v>7</v>
      </c>
      <c r="T7" s="20">
        <f aca="true" t="shared" si="2" ref="T7:T20">H7+S7</f>
        <v>108.25</v>
      </c>
      <c r="U7" s="21">
        <f aca="true" t="shared" si="3" ref="U7:U17">+IF(T7&gt;=70,"Aprobado","Segunda Oportunidad")</f>
        <v>0</v>
      </c>
    </row>
    <row r="8" spans="1:21" s="9" customFormat="1" ht="12.75" customHeight="1">
      <c r="A8" s="22">
        <v>2</v>
      </c>
      <c r="B8" s="4">
        <v>19120156</v>
      </c>
      <c r="C8" s="9" t="s">
        <v>26</v>
      </c>
      <c r="D8" s="4">
        <v>100</v>
      </c>
      <c r="E8" s="18">
        <v>100</v>
      </c>
      <c r="F8" s="18">
        <v>100</v>
      </c>
      <c r="G8" s="18">
        <v>100</v>
      </c>
      <c r="H8" s="19">
        <f t="shared" si="0"/>
        <v>100</v>
      </c>
      <c r="I8" s="4">
        <v>2</v>
      </c>
      <c r="J8" s="4">
        <v>0</v>
      </c>
      <c r="K8" s="4">
        <v>0</v>
      </c>
      <c r="L8" s="4">
        <v>1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19">
        <f t="shared" si="1"/>
        <v>5</v>
      </c>
      <c r="T8" s="20">
        <f t="shared" si="2"/>
        <v>105</v>
      </c>
      <c r="U8" s="21">
        <f t="shared" si="3"/>
        <v>0</v>
      </c>
    </row>
    <row r="9" spans="1:21" s="9" customFormat="1" ht="12.75" customHeight="1">
      <c r="A9" s="22">
        <v>3</v>
      </c>
      <c r="B9" s="4">
        <v>19120180</v>
      </c>
      <c r="C9" s="9" t="s">
        <v>27</v>
      </c>
      <c r="D9" s="4">
        <v>100</v>
      </c>
      <c r="E9" s="18">
        <v>100</v>
      </c>
      <c r="F9" s="18">
        <v>100</v>
      </c>
      <c r="G9" s="23">
        <v>70</v>
      </c>
      <c r="H9" s="19">
        <f t="shared" si="0"/>
        <v>92.5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19">
        <f t="shared" si="1"/>
        <v>2</v>
      </c>
      <c r="T9" s="20">
        <f t="shared" si="2"/>
        <v>94.5</v>
      </c>
      <c r="U9" s="21">
        <f t="shared" si="3"/>
        <v>0</v>
      </c>
    </row>
    <row r="10" spans="1:21" s="9" customFormat="1" ht="12.75" customHeight="1">
      <c r="A10" s="22">
        <v>4</v>
      </c>
      <c r="B10" s="4">
        <v>18121495</v>
      </c>
      <c r="C10" s="9" t="s">
        <v>28</v>
      </c>
      <c r="D10" s="24">
        <v>0</v>
      </c>
      <c r="E10" s="18">
        <v>100</v>
      </c>
      <c r="F10" s="18">
        <v>100</v>
      </c>
      <c r="G10" s="18">
        <v>100</v>
      </c>
      <c r="H10" s="19">
        <f t="shared" si="0"/>
        <v>75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19">
        <f t="shared" si="1"/>
        <v>1</v>
      </c>
      <c r="T10" s="20">
        <f t="shared" si="2"/>
        <v>76</v>
      </c>
      <c r="U10" s="21">
        <f t="shared" si="3"/>
        <v>0</v>
      </c>
    </row>
    <row r="11" spans="1:21" s="9" customFormat="1" ht="12.75" customHeight="1">
      <c r="A11" s="22">
        <v>5</v>
      </c>
      <c r="B11" s="4">
        <v>19120191</v>
      </c>
      <c r="C11" s="9" t="s">
        <v>29</v>
      </c>
      <c r="D11" s="24">
        <v>30</v>
      </c>
      <c r="E11" s="18">
        <v>100</v>
      </c>
      <c r="F11" s="18">
        <v>100</v>
      </c>
      <c r="G11" s="18">
        <v>100</v>
      </c>
      <c r="H11" s="19">
        <f t="shared" si="0"/>
        <v>82.5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19">
        <f t="shared" si="1"/>
        <v>1</v>
      </c>
      <c r="T11" s="20">
        <f t="shared" si="2"/>
        <v>83.5</v>
      </c>
      <c r="U11" s="21">
        <f t="shared" si="3"/>
        <v>0</v>
      </c>
    </row>
    <row r="12" spans="1:21" s="9" customFormat="1" ht="12.75" customHeight="1">
      <c r="A12" s="22">
        <v>6</v>
      </c>
      <c r="B12" s="4">
        <v>19120517</v>
      </c>
      <c r="C12" s="9" t="s">
        <v>30</v>
      </c>
      <c r="D12" s="4">
        <v>90</v>
      </c>
      <c r="E12" s="18">
        <v>100</v>
      </c>
      <c r="F12" s="18">
        <v>100</v>
      </c>
      <c r="G12" s="18">
        <v>100</v>
      </c>
      <c r="H12" s="19">
        <f t="shared" si="0"/>
        <v>97.5</v>
      </c>
      <c r="I12" s="4">
        <v>1</v>
      </c>
      <c r="J12" s="4">
        <v>0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19">
        <f t="shared" si="1"/>
        <v>5</v>
      </c>
      <c r="T12" s="20">
        <f t="shared" si="2"/>
        <v>102.5</v>
      </c>
      <c r="U12" s="21">
        <f t="shared" si="3"/>
        <v>0</v>
      </c>
    </row>
    <row r="13" spans="1:21" s="9" customFormat="1" ht="12.75" customHeight="1">
      <c r="A13" s="22">
        <v>7</v>
      </c>
      <c r="B13" s="4">
        <v>19120211</v>
      </c>
      <c r="C13" s="9" t="s">
        <v>31</v>
      </c>
      <c r="D13" s="24">
        <v>0</v>
      </c>
      <c r="E13" s="18">
        <v>100</v>
      </c>
      <c r="F13" s="18">
        <v>100</v>
      </c>
      <c r="G13" s="23">
        <v>80</v>
      </c>
      <c r="H13" s="19">
        <f t="shared" si="0"/>
        <v>70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19">
        <f t="shared" si="1"/>
        <v>2</v>
      </c>
      <c r="T13" s="20">
        <f t="shared" si="2"/>
        <v>72</v>
      </c>
      <c r="U13" s="21">
        <f t="shared" si="3"/>
        <v>0</v>
      </c>
    </row>
    <row r="14" spans="1:21" s="9" customFormat="1" ht="12.75" customHeight="1">
      <c r="A14" s="22">
        <v>8</v>
      </c>
      <c r="B14" s="4">
        <v>19120214</v>
      </c>
      <c r="C14" s="9" t="s">
        <v>32</v>
      </c>
      <c r="D14" s="18">
        <v>100</v>
      </c>
      <c r="E14" s="18">
        <v>100</v>
      </c>
      <c r="F14" s="23">
        <v>70</v>
      </c>
      <c r="G14" s="18">
        <v>100</v>
      </c>
      <c r="H14" s="19">
        <f t="shared" si="0"/>
        <v>92.5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19">
        <f t="shared" si="1"/>
        <v>7</v>
      </c>
      <c r="T14" s="20">
        <f t="shared" si="2"/>
        <v>99.5</v>
      </c>
      <c r="U14" s="21">
        <f t="shared" si="3"/>
        <v>0</v>
      </c>
    </row>
    <row r="15" spans="1:21" s="9" customFormat="1" ht="12.75" customHeight="1">
      <c r="A15" s="22">
        <v>9</v>
      </c>
      <c r="B15" s="4">
        <v>19120219</v>
      </c>
      <c r="C15" s="9" t="s">
        <v>33</v>
      </c>
      <c r="D15" s="4">
        <v>95</v>
      </c>
      <c r="E15" s="18">
        <v>100</v>
      </c>
      <c r="F15" s="18">
        <v>100</v>
      </c>
      <c r="G15" s="18">
        <v>100</v>
      </c>
      <c r="H15" s="19">
        <f t="shared" si="0"/>
        <v>98.75</v>
      </c>
      <c r="I15" s="4">
        <v>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19">
        <f t="shared" si="1"/>
        <v>3</v>
      </c>
      <c r="T15" s="20">
        <f t="shared" si="2"/>
        <v>101.75</v>
      </c>
      <c r="U15" s="21">
        <f t="shared" si="3"/>
        <v>0</v>
      </c>
    </row>
    <row r="16" spans="1:21" s="9" customFormat="1" ht="12.75" customHeight="1">
      <c r="A16" s="22">
        <v>10</v>
      </c>
      <c r="B16" s="4">
        <v>19120215</v>
      </c>
      <c r="C16" s="9" t="s">
        <v>34</v>
      </c>
      <c r="D16" s="4">
        <v>45</v>
      </c>
      <c r="E16" s="18">
        <v>100</v>
      </c>
      <c r="F16" s="23">
        <v>70</v>
      </c>
      <c r="G16" s="23">
        <v>70</v>
      </c>
      <c r="H16" s="19">
        <f t="shared" si="0"/>
        <v>71.25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19">
        <f t="shared" si="1"/>
        <v>2</v>
      </c>
      <c r="T16" s="20">
        <f t="shared" si="2"/>
        <v>73.25</v>
      </c>
      <c r="U16" s="21">
        <f t="shared" si="3"/>
        <v>0</v>
      </c>
    </row>
    <row r="17" spans="1:21" s="9" customFormat="1" ht="12.75" customHeight="1">
      <c r="A17" s="22">
        <v>11</v>
      </c>
      <c r="B17" s="4">
        <v>19120221</v>
      </c>
      <c r="C17" s="9" t="s">
        <v>35</v>
      </c>
      <c r="D17" s="18">
        <v>100</v>
      </c>
      <c r="E17" s="18">
        <v>105</v>
      </c>
      <c r="F17" s="18">
        <v>100</v>
      </c>
      <c r="G17" s="18">
        <v>100</v>
      </c>
      <c r="H17" s="19">
        <f t="shared" si="0"/>
        <v>101.25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19">
        <f t="shared" si="1"/>
        <v>4</v>
      </c>
      <c r="T17" s="20">
        <f t="shared" si="2"/>
        <v>105.25</v>
      </c>
      <c r="U17" s="21">
        <f t="shared" si="3"/>
        <v>0</v>
      </c>
    </row>
    <row r="18" spans="1:21" s="9" customFormat="1" ht="12.75" customHeight="1">
      <c r="A18" s="22">
        <v>12</v>
      </c>
      <c r="B18" s="4">
        <v>19120240</v>
      </c>
      <c r="C18" s="9" t="s">
        <v>36</v>
      </c>
      <c r="D18" s="24">
        <v>40</v>
      </c>
      <c r="E18" s="18">
        <v>100</v>
      </c>
      <c r="F18" s="18">
        <v>100</v>
      </c>
      <c r="G18" s="24">
        <v>0</v>
      </c>
      <c r="H18" s="19">
        <f t="shared" si="0"/>
        <v>60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9">
        <f t="shared" si="1"/>
        <v>1</v>
      </c>
      <c r="T18" s="25">
        <f t="shared" si="2"/>
        <v>61</v>
      </c>
      <c r="U18" s="26" t="s">
        <v>37</v>
      </c>
    </row>
    <row r="19" spans="1:21" s="9" customFormat="1" ht="12.75" customHeight="1">
      <c r="A19" s="22">
        <v>13</v>
      </c>
      <c r="B19" s="4">
        <v>19120245</v>
      </c>
      <c r="C19" s="9" t="s">
        <v>38</v>
      </c>
      <c r="D19" s="24">
        <v>50</v>
      </c>
      <c r="E19" s="18">
        <v>100</v>
      </c>
      <c r="F19" s="18">
        <v>100</v>
      </c>
      <c r="G19" s="18">
        <v>100</v>
      </c>
      <c r="H19" s="19">
        <f t="shared" si="0"/>
        <v>87.5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1</v>
      </c>
      <c r="S19" s="19">
        <f t="shared" si="1"/>
        <v>3</v>
      </c>
      <c r="T19" s="20">
        <f t="shared" si="2"/>
        <v>90.5</v>
      </c>
      <c r="U19" s="21">
        <f aca="true" t="shared" si="4" ref="U19:U20">+IF(T19&gt;=70,"Aprobado","Segunda Oportunidad")</f>
        <v>0</v>
      </c>
    </row>
    <row r="20" spans="1:21" s="9" customFormat="1" ht="12.75" customHeight="1">
      <c r="A20" s="22">
        <v>14</v>
      </c>
      <c r="B20" s="4">
        <v>19120248</v>
      </c>
      <c r="C20" s="9" t="s">
        <v>39</v>
      </c>
      <c r="D20" s="24">
        <v>50</v>
      </c>
      <c r="E20" s="18">
        <v>105</v>
      </c>
      <c r="F20" s="18">
        <v>100</v>
      </c>
      <c r="G20" s="23">
        <v>70</v>
      </c>
      <c r="H20" s="19">
        <f t="shared" si="0"/>
        <v>81.25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19">
        <f t="shared" si="1"/>
        <v>2</v>
      </c>
      <c r="T20" s="20">
        <f t="shared" si="2"/>
        <v>83.25</v>
      </c>
      <c r="U20" s="21">
        <f t="shared" si="4"/>
        <v>0</v>
      </c>
    </row>
    <row r="21" spans="1:21" s="9" customFormat="1" ht="14.25" customHeight="1">
      <c r="A21" s="27"/>
      <c r="B21" s="28"/>
      <c r="C21" s="29" t="s">
        <v>40</v>
      </c>
      <c r="D21" s="30">
        <f>AVERAGE(D7:D20)</f>
        <v>64.28571428571429</v>
      </c>
      <c r="E21" s="30">
        <f>AVERAGE(E7:E20)</f>
        <v>101.07142857142857</v>
      </c>
      <c r="F21" s="30">
        <f>AVERAGE(F7:F20)</f>
        <v>95.71428571428571</v>
      </c>
      <c r="G21" s="30">
        <f>AVERAGE(G7:G20)</f>
        <v>85</v>
      </c>
      <c r="H21" s="30">
        <f>AVERAGE(H7:H20)</f>
        <v>86.51785714285714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>
        <f>AVERAGE(S7:S20)</f>
        <v>3.2142857142857144</v>
      </c>
      <c r="T21" s="30">
        <f>AVERAGE(T7:T20)</f>
        <v>89.73214285714286</v>
      </c>
      <c r="U21" s="31"/>
    </row>
    <row r="22" spans="2:21" s="9" customFormat="1" ht="14.25" customHeight="1">
      <c r="B22" s="4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  <c r="U22" s="32"/>
    </row>
    <row r="23" spans="2:21" s="9" customFormat="1" ht="12.75" customHeight="1">
      <c r="B23" s="33" t="s">
        <v>41</v>
      </c>
      <c r="D23" s="3"/>
      <c r="E23" s="3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"/>
      <c r="U23" s="4"/>
    </row>
    <row r="24" spans="2:21" s="9" customFormat="1" ht="12.75" customHeight="1">
      <c r="B24" s="4" t="s">
        <v>7</v>
      </c>
      <c r="C24" s="9" t="s">
        <v>42</v>
      </c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"/>
      <c r="U24" s="4"/>
    </row>
    <row r="25" spans="2:21" s="9" customFormat="1" ht="12.75" customHeight="1">
      <c r="B25" s="4" t="s">
        <v>8</v>
      </c>
      <c r="C25" s="9" t="s">
        <v>43</v>
      </c>
      <c r="D25" s="3"/>
      <c r="E25" s="3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3"/>
      <c r="U25" s="4"/>
    </row>
    <row r="26" spans="2:21" s="9" customFormat="1" ht="12.75" customHeight="1">
      <c r="B26" s="4" t="s">
        <v>9</v>
      </c>
      <c r="C26" s="9" t="s">
        <v>44</v>
      </c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3"/>
      <c r="U26" s="4"/>
    </row>
    <row r="27" spans="2:21" s="9" customFormat="1" ht="12.75" customHeight="1">
      <c r="B27" s="4" t="s">
        <v>10</v>
      </c>
      <c r="C27" s="9" t="s">
        <v>45</v>
      </c>
      <c r="D27" s="3"/>
      <c r="E27" s="3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3"/>
      <c r="U27" s="4"/>
    </row>
    <row r="28" spans="2:21" s="9" customFormat="1" ht="12.75" customHeight="1">
      <c r="B28" s="16" t="s">
        <v>11</v>
      </c>
      <c r="C28" s="9" t="s">
        <v>46</v>
      </c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"/>
      <c r="U28" s="4"/>
    </row>
    <row r="29" spans="2:21" s="9" customFormat="1" ht="12.75" customHeight="1">
      <c r="B29" s="4"/>
      <c r="D29" s="3"/>
      <c r="E29" s="3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"/>
      <c r="U29" s="4"/>
    </row>
    <row r="30" spans="2:21" s="9" customFormat="1" ht="12.75" customHeight="1">
      <c r="B30" s="33" t="s">
        <v>47</v>
      </c>
      <c r="D30" s="3"/>
      <c r="E30" s="3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3"/>
      <c r="U30" s="4"/>
    </row>
    <row r="31" spans="1:21" s="9" customFormat="1" ht="12.75" customHeight="1">
      <c r="A31" s="34"/>
      <c r="B31" s="4" t="s">
        <v>12</v>
      </c>
      <c r="C31" s="9" t="s">
        <v>48</v>
      </c>
      <c r="D31" s="3"/>
      <c r="E31" s="3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3"/>
      <c r="U31" s="4"/>
    </row>
    <row r="32" spans="1:21" s="9" customFormat="1" ht="12.75" customHeight="1">
      <c r="A32" s="34"/>
      <c r="B32" s="4" t="s">
        <v>13</v>
      </c>
      <c r="C32" s="9" t="s">
        <v>49</v>
      </c>
      <c r="D32" s="3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3"/>
      <c r="U32" s="4"/>
    </row>
    <row r="33" spans="1:21" s="9" customFormat="1" ht="12.75" customHeight="1">
      <c r="A33" s="34"/>
      <c r="B33" s="4" t="s">
        <v>14</v>
      </c>
      <c r="C33" s="9" t="s">
        <v>50</v>
      </c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3"/>
      <c r="U33" s="4"/>
    </row>
    <row r="34" spans="1:21" s="9" customFormat="1" ht="12.75" customHeight="1">
      <c r="A34" s="34"/>
      <c r="B34" s="4" t="s">
        <v>15</v>
      </c>
      <c r="C34" s="9" t="s">
        <v>51</v>
      </c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3"/>
      <c r="U34" s="4"/>
    </row>
    <row r="35" spans="1:21" s="9" customFormat="1" ht="12.75" customHeight="1">
      <c r="A35" s="34"/>
      <c r="B35" s="4" t="s">
        <v>16</v>
      </c>
      <c r="C35" s="9" t="s">
        <v>52</v>
      </c>
      <c r="D35" s="3"/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"/>
      <c r="U35" s="4"/>
    </row>
    <row r="36" spans="1:21" s="9" customFormat="1" ht="12.75" customHeight="1">
      <c r="A36" s="34"/>
      <c r="B36" s="4" t="s">
        <v>17</v>
      </c>
      <c r="C36" s="9" t="s">
        <v>53</v>
      </c>
      <c r="D36" s="3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"/>
      <c r="U36" s="4"/>
    </row>
    <row r="37" spans="1:21" s="9" customFormat="1" ht="12.75" customHeight="1">
      <c r="A37" s="34"/>
      <c r="B37" s="4" t="s">
        <v>18</v>
      </c>
      <c r="C37" s="9" t="s">
        <v>54</v>
      </c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"/>
      <c r="U37" s="4"/>
    </row>
    <row r="38" spans="1:21" s="9" customFormat="1" ht="12.75" customHeight="1">
      <c r="A38" s="34"/>
      <c r="B38" s="4" t="s">
        <v>19</v>
      </c>
      <c r="C38" s="9" t="s">
        <v>55</v>
      </c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"/>
      <c r="U38" s="4"/>
    </row>
    <row r="39" spans="1:21" s="9" customFormat="1" ht="12.75" customHeight="1">
      <c r="A39" s="34"/>
      <c r="B39" s="4" t="s">
        <v>20</v>
      </c>
      <c r="C39" s="9" t="s">
        <v>56</v>
      </c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  <c r="U39" s="4"/>
    </row>
    <row r="40" spans="1:21" s="9" customFormat="1" ht="12.75" customHeight="1">
      <c r="A40" s="34"/>
      <c r="B40" s="4" t="s">
        <v>21</v>
      </c>
      <c r="C40" s="9" t="s">
        <v>57</v>
      </c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  <c r="U40" s="4"/>
    </row>
    <row r="41" spans="2:21" s="9" customFormat="1" ht="12.75" customHeight="1">
      <c r="B41" s="16" t="s">
        <v>22</v>
      </c>
      <c r="C41" s="9" t="s">
        <v>58</v>
      </c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  <c r="U41" s="4"/>
    </row>
    <row r="42" spans="2:21" s="9" customFormat="1" ht="12.75" customHeight="1">
      <c r="B42" s="4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"/>
      <c r="U42" s="4"/>
    </row>
    <row r="43" spans="2:21" s="9" customFormat="1" ht="12.75" customHeight="1">
      <c r="B43" s="16" t="s">
        <v>23</v>
      </c>
      <c r="C43" s="9" t="s">
        <v>59</v>
      </c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"/>
      <c r="U43" s="4"/>
    </row>
    <row r="44" spans="2:21" s="9" customFormat="1" ht="12.75" customHeight="1">
      <c r="B44" s="16" t="s">
        <v>60</v>
      </c>
      <c r="C44" s="9" t="s">
        <v>61</v>
      </c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"/>
      <c r="U44" s="4"/>
    </row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0" zoomScaleNormal="170" workbookViewId="0" topLeftCell="A1">
      <selection activeCell="A1" sqref="A1"/>
    </sheetView>
  </sheetViews>
  <sheetFormatPr defaultColWidth="9.140625" defaultRowHeight="12.75" customHeight="1"/>
  <cols>
    <col min="1" max="16384" width="9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0" zoomScaleNormal="170" workbookViewId="0" topLeftCell="A1">
      <selection activeCell="A1" sqref="A1"/>
    </sheetView>
  </sheetViews>
  <sheetFormatPr defaultColWidth="9.140625" defaultRowHeight="12.75" customHeight="1"/>
  <cols>
    <col min="1" max="16384" width="9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2022-12-16T23:55:16Z</dcterms:modified>
  <cp:category/>
  <cp:version/>
  <cp:contentType/>
  <cp:contentStatus/>
  <cp:revision>1255</cp:revision>
</cp:coreProperties>
</file>